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6C186826-EE6E-459B-8A23-16706CDC8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oj transakcija po ciklus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1" l="1"/>
  <c r="J11" i="1"/>
  <c r="H11" i="1"/>
  <c r="F11" i="1"/>
  <c r="D11" i="1"/>
  <c r="M9" i="1"/>
  <c r="M10" i="1"/>
  <c r="U18" i="1" l="1"/>
  <c r="M7" i="1" l="1"/>
  <c r="L7" i="1" s="1"/>
  <c r="M8" i="1"/>
  <c r="L8" i="1" s="1"/>
  <c r="L9" i="1"/>
  <c r="L10" i="1"/>
  <c r="T10" i="1" l="1"/>
  <c r="S10" i="1"/>
  <c r="R10" i="1"/>
  <c r="Q10" i="1"/>
  <c r="T18" i="1"/>
  <c r="S18" i="1"/>
  <c r="R18" i="1"/>
  <c r="Q18" i="1"/>
  <c r="Q17" i="1"/>
  <c r="T16" i="1"/>
  <c r="S16" i="1"/>
  <c r="R16" i="1"/>
  <c r="Q16" i="1"/>
  <c r="H7" i="1" l="1"/>
  <c r="D7" i="1" l="1"/>
  <c r="F7" i="1"/>
  <c r="J7" i="1"/>
  <c r="D8" i="1"/>
  <c r="N7" i="1" l="1"/>
  <c r="H8" i="1"/>
  <c r="F8" i="1"/>
  <c r="J8" i="1"/>
  <c r="J9" i="1"/>
  <c r="D9" i="1"/>
  <c r="N8" i="1" l="1"/>
  <c r="F9" i="1"/>
  <c r="H9" i="1"/>
  <c r="J10" i="1"/>
  <c r="N9" i="1" l="1"/>
  <c r="F10" i="1"/>
  <c r="D10" i="1"/>
  <c r="H10" i="1"/>
  <c r="T17" i="1"/>
  <c r="T13" i="1"/>
  <c r="N10" i="1" l="1"/>
  <c r="O10" i="1"/>
  <c r="P10" i="1"/>
  <c r="P13" i="1"/>
  <c r="P17" i="1"/>
  <c r="P18" i="1"/>
  <c r="S17" i="1"/>
  <c r="R17" i="1"/>
  <c r="S13" i="1"/>
  <c r="R13" i="1"/>
  <c r="Q13" i="1"/>
</calcChain>
</file>

<file path=xl/sharedStrings.xml><?xml version="1.0" encoding="utf-8"?>
<sst xmlns="http://schemas.openxmlformats.org/spreadsheetml/2006/main" count="33" uniqueCount="17">
  <si>
    <t>Ukupno</t>
  </si>
  <si>
    <t>1. ciklus</t>
  </si>
  <si>
    <t>2. ciklus</t>
  </si>
  <si>
    <t>3. ciklus</t>
  </si>
  <si>
    <t>Godina</t>
  </si>
  <si>
    <t>Udio</t>
  </si>
  <si>
    <t>Broj</t>
  </si>
  <si>
    <t>Izvor: Fina</t>
  </si>
  <si>
    <t>4. ciklus</t>
  </si>
  <si>
    <t>2021.</t>
  </si>
  <si>
    <t>2022.</t>
  </si>
  <si>
    <t xml:space="preserve">Ukupan broj platnih transakcija prema ciklusima EuroNKS-SCT </t>
  </si>
  <si>
    <t>2023.*</t>
  </si>
  <si>
    <t>2024.</t>
  </si>
  <si>
    <t>5. ciklus</t>
  </si>
  <si>
    <t>* Iskazani statistički podaci za 2023. godinu značajno odstupaju u odnosu na prethodne godine iz razloga što je uvođenjem eura kao nacionalne valute u RH sa 01.01.2023.
obradu svih transakcija iz Nacionalnog klirinškog sustava (NKS) koji je prestao s radom u potpunosti preuzeo EuroNKS.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</si>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</sst>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40">
    <xf numFmtId="164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164" fontId="9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8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2" fillId="0" borderId="3" applyNumberFormat="0" applyFill="0" applyAlignment="0" applyProtection="0"/>
    <xf numFmtId="164" fontId="10" fillId="0" borderId="0" applyNumberFormat="0" applyFill="0" applyBorder="0" applyAlignment="0" applyProtection="0"/>
    <xf numFmtId="164" fontId="11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10" fillId="0" borderId="1" applyNumberFormat="0" applyFill="0" applyAlignment="0" applyProtection="0"/>
    <xf numFmtId="164" fontId="10" fillId="0" borderId="4" applyNumberFormat="0" applyFill="0" applyAlignment="0" applyProtection="0"/>
    <xf numFmtId="164" fontId="6" fillId="0" borderId="4" applyNumberFormat="0" applyFill="0" applyAlignment="0" applyProtection="0"/>
    <xf numFmtId="164" fontId="10" fillId="0" borderId="5" applyNumberFormat="0" applyProtection="0">
      <alignment horizontal="right" vertical="center" wrapText="1"/>
    </xf>
  </cellStyleXfs>
  <cellXfs count="56">
    <xf numFmtId="0" fontId="0" fillId="0" borderId="0" xfId="0" applyNumberFormat="1"/>
    <xf numFmtId="3" fontId="3" fillId="0" borderId="0" xfId="30" applyNumberFormat="1" applyFont="1" applyFill="1" applyBorder="1" applyAlignment="1">
      <alignment vertical="center"/>
    </xf>
    <xf numFmtId="10" fontId="14" fillId="0" borderId="0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10" fontId="3" fillId="0" borderId="0" xfId="31" applyNumberFormat="1" applyFont="1" applyFill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4" fontId="10" fillId="0" borderId="5" xfId="39" applyNumberFormat="1">
      <alignment horizontal="right" vertical="center" wrapText="1"/>
    </xf>
    <xf numFmtId="0" fontId="7" fillId="0" borderId="0" xfId="26" applyNumberFormat="1" applyBorder="1" applyAlignment="1">
      <alignment vertical="center"/>
    </xf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4" fontId="10" fillId="26" borderId="5" xfId="39" applyNumberFormat="1" applyFill="1">
      <alignment horizontal="right" vertical="center" wrapText="1"/>
    </xf>
    <xf numFmtId="3" fontId="3" fillId="26" borderId="0" xfId="30" applyNumberFormat="1" applyFont="1" applyFill="1" applyBorder="1" applyAlignment="1">
      <alignment vertical="center"/>
    </xf>
    <xf numFmtId="10" fontId="3" fillId="26" borderId="0" xfId="31" applyNumberFormat="1" applyFont="1" applyFill="1" applyBorder="1" applyAlignment="1">
      <alignment vertical="center"/>
    </xf>
    <xf numFmtId="3" fontId="3" fillId="26" borderId="0" xfId="31" applyNumberFormat="1" applyFont="1" applyFill="1" applyBorder="1" applyAlignment="1">
      <alignment vertical="center"/>
    </xf>
    <xf numFmtId="1" fontId="3" fillId="0" borderId="0" xfId="30" applyNumberFormat="1" applyFont="1" applyFill="1" applyBorder="1" applyAlignment="1">
      <alignment horizontal="left" vertical="center"/>
    </xf>
    <xf numFmtId="0" fontId="14" fillId="27" borderId="0" xfId="0" applyNumberFormat="1" applyFont="1" applyFill="1" applyBorder="1" applyAlignment="1">
      <alignment vertical="center"/>
    </xf>
    <xf numFmtId="4" fontId="15" fillId="27" borderId="0" xfId="30" applyNumberFormat="1" applyFont="1" applyFill="1" applyBorder="1" applyAlignment="1">
      <alignment vertical="center"/>
    </xf>
    <xf numFmtId="1" fontId="15" fillId="27" borderId="0" xfId="30" applyNumberFormat="1" applyFont="1" applyFill="1" applyBorder="1" applyAlignment="1">
      <alignment horizontal="center" vertical="center"/>
    </xf>
    <xf numFmtId="3" fontId="14" fillId="27" borderId="0" xfId="30" applyNumberFormat="1" applyFont="1" applyFill="1" applyBorder="1" applyAlignment="1">
      <alignment vertical="center"/>
    </xf>
    <xf numFmtId="1" fontId="14" fillId="27" borderId="0" xfId="0" applyNumberFormat="1" applyFont="1" applyFill="1"/>
    <xf numFmtId="3" fontId="14" fillId="27" borderId="0" xfId="0" applyNumberFormat="1" applyFont="1" applyFill="1"/>
    <xf numFmtId="0" fontId="14" fillId="27" borderId="0" xfId="0" applyNumberFormat="1" applyFont="1" applyFill="1"/>
    <xf numFmtId="3" fontId="14" fillId="27" borderId="0" xfId="0" applyNumberFormat="1" applyFont="1" applyFill="1" applyBorder="1" applyAlignment="1">
      <alignment vertical="center"/>
    </xf>
    <xf numFmtId="10" fontId="14" fillId="0" borderId="0" xfId="0" applyNumberFormat="1" applyFont="1"/>
    <xf numFmtId="3" fontId="6" fillId="0" borderId="0" xfId="38" applyNumberFormat="1" applyFill="1" applyBorder="1" applyAlignment="1">
      <alignment vertical="center"/>
    </xf>
    <xf numFmtId="10" fontId="6" fillId="0" borderId="0" xfId="38" applyNumberFormat="1" applyFill="1" applyBorder="1" applyAlignment="1">
      <alignment vertical="center"/>
    </xf>
    <xf numFmtId="3" fontId="6" fillId="26" borderId="0" xfId="38" applyNumberFormat="1" applyFill="1" applyBorder="1" applyAlignment="1">
      <alignment vertical="center"/>
    </xf>
    <xf numFmtId="10" fontId="6" fillId="26" borderId="0" xfId="38" applyNumberFormat="1" applyFill="1" applyBorder="1" applyAlignment="1">
      <alignment vertical="center"/>
    </xf>
    <xf numFmtId="10" fontId="13" fillId="0" borderId="0" xfId="0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NumberFormat="1" applyFont="1"/>
    <xf numFmtId="4" fontId="10" fillId="0" borderId="5" xfId="39" applyNumberFormat="1" applyFill="1">
      <alignment horizontal="right" vertical="center" wrapText="1"/>
    </xf>
    <xf numFmtId="3" fontId="3" fillId="0" borderId="0" xfId="31" applyNumberFormat="1" applyFont="1" applyFill="1" applyBorder="1" applyAlignment="1">
      <alignment vertical="center"/>
    </xf>
    <xf numFmtId="3" fontId="6" fillId="0" borderId="4" xfId="38" applyNumberFormat="1" applyFill="1" applyBorder="1" applyAlignment="1">
      <alignment vertical="center"/>
    </xf>
    <xf numFmtId="10" fontId="3" fillId="0" borderId="4" xfId="31" applyNumberFormat="1" applyFont="1" applyFill="1" applyBorder="1" applyAlignment="1">
      <alignment vertical="center"/>
    </xf>
    <xf numFmtId="9" fontId="3" fillId="26" borderId="0" xfId="31" applyNumberFormat="1" applyFont="1" applyFill="1" applyBorder="1" applyAlignment="1">
      <alignment vertical="center"/>
    </xf>
    <xf numFmtId="3" fontId="3" fillId="26" borderId="4" xfId="30" applyNumberFormat="1" applyFont="1" applyFill="1" applyBorder="1" applyAlignment="1">
      <alignment vertical="center"/>
    </xf>
    <xf numFmtId="9" fontId="3" fillId="26" borderId="4" xfId="31" applyNumberFormat="1" applyFont="1" applyFill="1" applyBorder="1" applyAlignment="1">
      <alignment vertical="center"/>
    </xf>
    <xf numFmtId="10" fontId="14" fillId="0" borderId="0" xfId="0" applyNumberFormat="1" applyFont="1" applyBorder="1" applyAlignment="1">
      <alignment vertical="center"/>
    </xf>
    <xf numFmtId="10" fontId="14" fillId="27" borderId="0" xfId="0" applyNumberFormat="1" applyFont="1" applyFill="1" applyBorder="1" applyAlignment="1">
      <alignment vertical="center"/>
    </xf>
    <xf numFmtId="0" fontId="14" fillId="0" borderId="0" xfId="0" applyNumberFormat="1" applyFont="1"/>
    <xf numFmtId="1" fontId="0" fillId="0" borderId="0" xfId="38" applyNumberFormat="1" applyFont="1" applyFill="1" applyBorder="1" applyAlignment="1">
      <alignment horizontal="left" vertical="center"/>
    </xf>
    <xf numFmtId="1" fontId="0" fillId="0" borderId="4" xfId="38" applyNumberFormat="1" applyFont="1" applyFill="1" applyBorder="1" applyAlignment="1">
      <alignment horizontal="left" vertical="center"/>
    </xf>
    <xf numFmtId="10" fontId="6" fillId="0" borderId="4" xfId="38" applyNumberFormat="1" applyFill="1" applyBorder="1" applyAlignment="1">
      <alignment vertical="center"/>
    </xf>
    <xf numFmtId="3" fontId="6" fillId="26" borderId="4" xfId="38" applyNumberFormat="1" applyFill="1" applyBorder="1" applyAlignment="1">
      <alignment vertical="center"/>
    </xf>
    <xf numFmtId="10" fontId="6" fillId="26" borderId="4" xfId="38" applyNumberFormat="1" applyFill="1" applyBorder="1" applyAlignment="1">
      <alignment vertical="center"/>
    </xf>
    <xf numFmtId="0" fontId="3" fillId="0" borderId="0" xfId="0" applyNumberFormat="1" applyFont="1" applyBorder="1" applyAlignment="1">
      <alignment horizontal="left" vertical="top" wrapText="1"/>
    </xf>
    <xf numFmtId="4" fontId="10" fillId="26" borderId="5" xfId="39" applyNumberFormat="1" applyFill="1" applyAlignment="1">
      <alignment horizontal="center" vertical="center" wrapText="1"/>
    </xf>
    <xf numFmtId="4" fontId="10" fillId="0" borderId="6" xfId="39" applyNumberFormat="1" applyBorder="1" applyAlignment="1">
      <alignment horizontal="left" vertical="center" wrapText="1"/>
    </xf>
    <xf numFmtId="4" fontId="10" fillId="0" borderId="4" xfId="39" applyNumberFormat="1" applyBorder="1" applyAlignment="1">
      <alignment horizontal="left" vertical="center" wrapText="1"/>
    </xf>
    <xf numFmtId="4" fontId="10" fillId="0" borderId="5" xfId="39" applyNumberFormat="1" applyAlignment="1">
      <alignment horizontal="center" vertical="center" wrapText="1"/>
    </xf>
    <xf numFmtId="4" fontId="10" fillId="0" borderId="5" xfId="39" applyNumberFormat="1" applyFill="1" applyAlignment="1">
      <alignment horizontal="center" vertical="center" wrapText="1"/>
    </xf>
  </cellXfs>
  <cellStyles count="40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Hiperveza" xfId="19" builtinId="8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Međunaslov u tablici" xfId="33" xr:uid="{00000000-0005-0000-0000-000019000000}"/>
    <cellStyle name="Napomene" xfId="34" xr:uid="{00000000-0005-0000-0000-00001A000000}"/>
    <cellStyle name="Naslov 1" xfId="26" builtinId="16" customBuiltin="1"/>
    <cellStyle name="Naslov 2" xfId="27" builtinId="17" customBuiltin="1"/>
    <cellStyle name="Naslov 3" xfId="28" builtinId="18" customBuiltin="1"/>
    <cellStyle name="Naslov 4" xfId="29" builtinId="19" customBuiltin="1"/>
    <cellStyle name="Normalno" xfId="0" builtinId="0" customBuiltin="1"/>
    <cellStyle name="Obično_List1" xfId="30" xr:uid="{00000000-0005-0000-0000-000020000000}"/>
    <cellStyle name="Postotak" xfId="31" builtinId="5"/>
    <cellStyle name="Tanka linija ispod" xfId="35" xr:uid="{00000000-0005-0000-0000-000022000000}"/>
    <cellStyle name="Ukupni zbroj" xfId="32" builtinId="25" customBuiltin="1"/>
    <cellStyle name="Ukupno" xfId="36" xr:uid="{00000000-0005-0000-0000-000024000000}"/>
    <cellStyle name="Ukupno - zadnji redak" xfId="37" xr:uid="{00000000-0005-0000-0000-000025000000}"/>
    <cellStyle name="Zadnji redak" xfId="38" xr:uid="{00000000-0005-0000-0000-000026000000}"/>
    <cellStyle name="Zaglavlje" xfId="39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9</xdr:col>
      <xdr:colOff>323850</xdr:colOff>
      <xdr:row>34</xdr:row>
      <xdr:rowOff>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7752736-3AF6-4724-9FFF-D1E03C48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2790825"/>
          <a:ext cx="4572000" cy="275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A26"/>
  <sheetViews>
    <sheetView showGridLines="0" tabSelected="1" zoomScaleNormal="100" workbookViewId="0">
      <selection activeCell="AG44" sqref="AG44"/>
    </sheetView>
  </sheetViews>
  <sheetFormatPr defaultColWidth="8.6640625" defaultRowHeight="12.95" customHeight="1" x14ac:dyDescent="0.2"/>
  <cols>
    <col min="1" max="1" width="2.83203125" style="3" customWidth="1"/>
    <col min="2" max="2" width="10.33203125" style="3" customWidth="1"/>
    <col min="3" max="3" width="11.33203125" style="3" customWidth="1"/>
    <col min="4" max="4" width="9.5" style="3" customWidth="1"/>
    <col min="5" max="5" width="11.5" style="3" customWidth="1"/>
    <col min="6" max="6" width="9.5" style="3" customWidth="1"/>
    <col min="7" max="7" width="11.5" style="3" customWidth="1"/>
    <col min="8" max="8" width="9.5" style="3" customWidth="1"/>
    <col min="9" max="9" width="11.5" style="3" customWidth="1"/>
    <col min="10" max="12" width="9.5" style="3" customWidth="1"/>
    <col min="13" max="13" width="11.5" style="3" customWidth="1"/>
    <col min="14" max="14" width="7.6640625" style="3" customWidth="1"/>
    <col min="15" max="15" width="17.6640625" style="3" customWidth="1"/>
    <col min="16" max="16" width="9.6640625" style="6" customWidth="1"/>
    <col min="17" max="19" width="10" style="6" customWidth="1"/>
    <col min="20" max="20" width="10.1640625" style="6" bestFit="1" customWidth="1"/>
    <col min="21" max="21" width="10.5" style="6" customWidth="1"/>
    <col min="22" max="23" width="8.6640625" style="6"/>
    <col min="24" max="16384" width="8.6640625" style="3"/>
  </cols>
  <sheetData>
    <row r="2" spans="2:27" ht="15.75" x14ac:dyDescent="0.2">
      <c r="B2" s="9" t="s">
        <v>11</v>
      </c>
    </row>
    <row r="4" spans="2:27" ht="12.95" customHeight="1" x14ac:dyDescent="0.2">
      <c r="O4" s="4"/>
    </row>
    <row r="5" spans="2:27" ht="12.95" customHeight="1" x14ac:dyDescent="0.2">
      <c r="B5" s="52" t="s">
        <v>4</v>
      </c>
      <c r="C5" s="54" t="s">
        <v>1</v>
      </c>
      <c r="D5" s="54"/>
      <c r="E5" s="51" t="s">
        <v>2</v>
      </c>
      <c r="F5" s="51"/>
      <c r="G5" s="54" t="s">
        <v>3</v>
      </c>
      <c r="H5" s="54"/>
      <c r="I5" s="51" t="s">
        <v>8</v>
      </c>
      <c r="J5" s="51"/>
      <c r="K5" s="55" t="s">
        <v>14</v>
      </c>
      <c r="L5" s="55"/>
      <c r="M5" s="51" t="s">
        <v>0</v>
      </c>
      <c r="N5" s="51"/>
      <c r="O5" s="4"/>
    </row>
    <row r="6" spans="2:27" ht="12.95" customHeight="1" x14ac:dyDescent="0.2">
      <c r="B6" s="53"/>
      <c r="C6" s="8" t="s">
        <v>6</v>
      </c>
      <c r="D6" s="8" t="s">
        <v>5</v>
      </c>
      <c r="E6" s="14" t="s">
        <v>6</v>
      </c>
      <c r="F6" s="14" t="s">
        <v>5</v>
      </c>
      <c r="G6" s="8" t="s">
        <v>6</v>
      </c>
      <c r="H6" s="8" t="s">
        <v>5</v>
      </c>
      <c r="I6" s="14" t="s">
        <v>6</v>
      </c>
      <c r="J6" s="14" t="s">
        <v>5</v>
      </c>
      <c r="K6" s="35" t="s">
        <v>6</v>
      </c>
      <c r="L6" s="35" t="s">
        <v>5</v>
      </c>
      <c r="M6" s="14" t="s">
        <v>6</v>
      </c>
      <c r="N6" s="14" t="s">
        <v>5</v>
      </c>
      <c r="O6" s="4"/>
      <c r="P6" s="42"/>
    </row>
    <row r="7" spans="2:27" ht="12.95" customHeight="1" x14ac:dyDescent="0.2">
      <c r="B7" s="18" t="s">
        <v>9</v>
      </c>
      <c r="C7" s="1">
        <v>330939</v>
      </c>
      <c r="D7" s="5">
        <f t="shared" ref="D7:D11" si="0">C7/M7</f>
        <v>0.36649446004086444</v>
      </c>
      <c r="E7" s="15">
        <v>275085</v>
      </c>
      <c r="F7" s="16">
        <f t="shared" ref="F7:F11" si="1">E7/M7</f>
        <v>0.30463961195368694</v>
      </c>
      <c r="G7" s="1">
        <v>292785</v>
      </c>
      <c r="H7" s="5">
        <f t="shared" ref="H7:H11" si="2">G7/M7</f>
        <v>0.32424126646622037</v>
      </c>
      <c r="I7" s="17">
        <v>4176</v>
      </c>
      <c r="J7" s="16">
        <f t="shared" ref="J7:J11" si="3">I7/M7</f>
        <v>4.6246615392282267E-3</v>
      </c>
      <c r="K7" s="36"/>
      <c r="L7" s="5">
        <f t="shared" ref="L7:L11" si="4">K7/M7</f>
        <v>0</v>
      </c>
      <c r="M7" s="15">
        <f t="shared" ref="M7:M8" si="5">C7+E7+G7+I7+K7</f>
        <v>902985</v>
      </c>
      <c r="N7" s="39">
        <f t="shared" ref="N7:N8" si="6">D7+F7+H7+J7+L7</f>
        <v>1</v>
      </c>
      <c r="O7" s="32"/>
      <c r="P7" s="19"/>
      <c r="Q7" s="26"/>
      <c r="R7" s="19"/>
      <c r="S7" s="19"/>
      <c r="T7" s="19"/>
      <c r="U7" s="19"/>
    </row>
    <row r="8" spans="2:27" ht="12.95" customHeight="1" x14ac:dyDescent="0.2">
      <c r="B8" s="18" t="s">
        <v>10</v>
      </c>
      <c r="C8" s="1">
        <v>374536</v>
      </c>
      <c r="D8" s="5">
        <f t="shared" si="0"/>
        <v>0.37239287898146167</v>
      </c>
      <c r="E8" s="15">
        <v>296079</v>
      </c>
      <c r="F8" s="16">
        <f t="shared" si="1"/>
        <v>0.29438481538744526</v>
      </c>
      <c r="G8" s="1">
        <v>327571</v>
      </c>
      <c r="H8" s="5">
        <f t="shared" si="2"/>
        <v>0.3256966159750635</v>
      </c>
      <c r="I8" s="17">
        <v>7569</v>
      </c>
      <c r="J8" s="16">
        <f t="shared" si="3"/>
        <v>7.5256896560295496E-3</v>
      </c>
      <c r="K8" s="36"/>
      <c r="L8" s="5">
        <f t="shared" si="4"/>
        <v>0</v>
      </c>
      <c r="M8" s="15">
        <f t="shared" si="5"/>
        <v>1005755</v>
      </c>
      <c r="N8" s="39">
        <f t="shared" si="6"/>
        <v>1</v>
      </c>
      <c r="O8" s="32"/>
      <c r="P8" s="43"/>
      <c r="Q8" s="19"/>
      <c r="R8" s="19"/>
      <c r="S8" s="19"/>
      <c r="T8" s="19"/>
      <c r="U8" s="19"/>
    </row>
    <row r="9" spans="2:27" ht="12.95" customHeight="1" x14ac:dyDescent="0.2">
      <c r="B9" s="18" t="s">
        <v>12</v>
      </c>
      <c r="C9" s="28">
        <v>76954131</v>
      </c>
      <c r="D9" s="29">
        <f t="shared" si="0"/>
        <v>0.32080072548514099</v>
      </c>
      <c r="E9" s="30">
        <v>60919297</v>
      </c>
      <c r="F9" s="31">
        <f t="shared" si="1"/>
        <v>0.25395588800352736</v>
      </c>
      <c r="G9" s="28">
        <v>76008383</v>
      </c>
      <c r="H9" s="29">
        <f t="shared" si="2"/>
        <v>0.31685816073152012</v>
      </c>
      <c r="I9" s="30">
        <v>25999601</v>
      </c>
      <c r="J9" s="31">
        <f t="shared" si="3"/>
        <v>0.10838522577981156</v>
      </c>
      <c r="K9" s="28"/>
      <c r="L9" s="5">
        <f t="shared" si="4"/>
        <v>0</v>
      </c>
      <c r="M9" s="15">
        <f>C9+E9+G9+I9+K9</f>
        <v>239881412</v>
      </c>
      <c r="N9" s="39">
        <f>D9+F9+H9+J9+L9</f>
        <v>1</v>
      </c>
      <c r="O9" s="2"/>
      <c r="P9" s="19"/>
      <c r="Q9" s="20" t="s">
        <v>1</v>
      </c>
      <c r="R9" s="20" t="s">
        <v>2</v>
      </c>
      <c r="S9" s="20" t="s">
        <v>3</v>
      </c>
      <c r="T9" s="20" t="s">
        <v>8</v>
      </c>
      <c r="U9" s="20" t="s">
        <v>14</v>
      </c>
    </row>
    <row r="10" spans="2:27" ht="12.95" customHeight="1" x14ac:dyDescent="0.2">
      <c r="B10" s="45" t="s">
        <v>13</v>
      </c>
      <c r="C10" s="28">
        <v>71157755</v>
      </c>
      <c r="D10" s="29">
        <f t="shared" si="0"/>
        <v>0.28497832993016581</v>
      </c>
      <c r="E10" s="30">
        <v>70557604</v>
      </c>
      <c r="F10" s="31">
        <f t="shared" si="1"/>
        <v>0.28257479668651697</v>
      </c>
      <c r="G10" s="28">
        <v>72624812</v>
      </c>
      <c r="H10" s="29">
        <f t="shared" si="2"/>
        <v>0.29085371840711199</v>
      </c>
      <c r="I10" s="30">
        <v>31471888</v>
      </c>
      <c r="J10" s="31">
        <f t="shared" si="3"/>
        <v>0.12604116138837188</v>
      </c>
      <c r="K10" s="28">
        <v>3883260</v>
      </c>
      <c r="L10" s="5">
        <f t="shared" si="4"/>
        <v>1.5551993587833339E-2</v>
      </c>
      <c r="M10" s="15">
        <f>C10+E10+G10+I10+K10</f>
        <v>249695319</v>
      </c>
      <c r="N10" s="39">
        <f>D10+F10+H10+J10+L10</f>
        <v>0.99999999999999989</v>
      </c>
      <c r="O10" s="2">
        <f>D10+F10+H10+J10</f>
        <v>0.98444800641216657</v>
      </c>
      <c r="P10" s="21" t="e">
        <f>#REF!</f>
        <v>#REF!</v>
      </c>
      <c r="Q10" s="22" t="e">
        <f>#REF!</f>
        <v>#REF!</v>
      </c>
      <c r="R10" s="22" t="e">
        <f>#REF!</f>
        <v>#REF!</v>
      </c>
      <c r="S10" s="22" t="e">
        <f>#REF!</f>
        <v>#REF!</v>
      </c>
      <c r="T10" s="22" t="e">
        <f>#REF!</f>
        <v>#REF!</v>
      </c>
      <c r="U10" s="19"/>
    </row>
    <row r="11" spans="2:27" ht="12.95" customHeight="1" x14ac:dyDescent="0.2">
      <c r="B11" s="46" t="s">
        <v>16</v>
      </c>
      <c r="C11" s="37">
        <v>74463968</v>
      </c>
      <c r="D11" s="47">
        <f t="shared" si="0"/>
        <v>0.29441841569635774</v>
      </c>
      <c r="E11" s="48">
        <v>70299593</v>
      </c>
      <c r="F11" s="49">
        <f t="shared" si="1"/>
        <v>0.27795315440561486</v>
      </c>
      <c r="G11" s="37">
        <v>71030689</v>
      </c>
      <c r="H11" s="47">
        <f t="shared" si="2"/>
        <v>0.28084378905514013</v>
      </c>
      <c r="I11" s="48">
        <v>32035911</v>
      </c>
      <c r="J11" s="49">
        <f t="shared" si="3"/>
        <v>0.12666478050175248</v>
      </c>
      <c r="K11" s="37">
        <v>5088692</v>
      </c>
      <c r="L11" s="38">
        <f t="shared" si="4"/>
        <v>2.011986034113479E-2</v>
      </c>
      <c r="M11" s="40">
        <v>252918853</v>
      </c>
      <c r="N11" s="41">
        <v>1</v>
      </c>
      <c r="O11" s="2"/>
      <c r="P11" s="21"/>
      <c r="Q11" s="22"/>
      <c r="R11" s="22"/>
      <c r="S11" s="22"/>
      <c r="T11" s="22"/>
      <c r="U11" s="19"/>
    </row>
    <row r="12" spans="2:27" customFormat="1" ht="12.95" customHeight="1" x14ac:dyDescent="0.2">
      <c r="B12" s="10"/>
      <c r="C12" s="11"/>
      <c r="D12" s="12"/>
      <c r="E12" s="11"/>
      <c r="F12" s="12"/>
      <c r="G12" s="11"/>
      <c r="H12" s="12"/>
      <c r="I12" s="11"/>
      <c r="J12" s="12"/>
      <c r="K12" s="12"/>
      <c r="L12" s="12"/>
      <c r="M12" s="11"/>
      <c r="N12" s="13"/>
      <c r="O12" s="27"/>
      <c r="P12" s="23"/>
      <c r="Q12" s="24"/>
      <c r="R12" s="24"/>
      <c r="S12" s="24"/>
      <c r="T12" s="25"/>
      <c r="U12" s="25"/>
      <c r="V12" s="44"/>
      <c r="W12" s="44"/>
      <c r="X12" s="34"/>
      <c r="Y12" s="34"/>
      <c r="Z12" s="34"/>
      <c r="AA12" s="34"/>
    </row>
    <row r="13" spans="2:27" ht="12.95" customHeight="1" x14ac:dyDescent="0.2">
      <c r="B13" s="3" t="s">
        <v>7</v>
      </c>
      <c r="G13" s="33"/>
      <c r="M13" s="33"/>
      <c r="N13" s="7"/>
      <c r="O13" s="6"/>
      <c r="P13" s="21" t="str">
        <f t="shared" ref="P13:Q13" si="7">B7</f>
        <v>2021.</v>
      </c>
      <c r="Q13" s="22">
        <f t="shared" si="7"/>
        <v>330939</v>
      </c>
      <c r="R13" s="22">
        <f>E7</f>
        <v>275085</v>
      </c>
      <c r="S13" s="22">
        <f>G7</f>
        <v>292785</v>
      </c>
      <c r="T13" s="26">
        <f>I7</f>
        <v>4176</v>
      </c>
      <c r="U13" s="19"/>
    </row>
    <row r="14" spans="2:27" ht="12.95" customHeight="1" x14ac:dyDescent="0.2">
      <c r="B14" s="50" t="s">
        <v>15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U14" s="19"/>
    </row>
    <row r="15" spans="2:27" ht="12.95" customHeight="1" x14ac:dyDescent="0.2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22"/>
      <c r="R15" s="22"/>
      <c r="S15" s="22"/>
      <c r="T15" s="26"/>
      <c r="U15" s="19"/>
    </row>
    <row r="16" spans="2:27" ht="12.95" customHeight="1" x14ac:dyDescent="0.2">
      <c r="O16" s="6"/>
      <c r="P16" s="21" t="s">
        <v>10</v>
      </c>
      <c r="Q16" s="22">
        <f>C8</f>
        <v>374536</v>
      </c>
      <c r="R16" s="22">
        <f>E8</f>
        <v>296079</v>
      </c>
      <c r="S16" s="22">
        <f>G8</f>
        <v>327571</v>
      </c>
      <c r="T16" s="26">
        <f>I8</f>
        <v>7569</v>
      </c>
      <c r="U16" s="19"/>
    </row>
    <row r="17" spans="14:21" ht="12.95" customHeight="1" x14ac:dyDescent="0.2">
      <c r="O17" s="6"/>
      <c r="P17" s="21" t="str">
        <f>B9</f>
        <v>2023.*</v>
      </c>
      <c r="Q17" s="22">
        <f>C9</f>
        <v>76954131</v>
      </c>
      <c r="R17" s="22">
        <f>E9</f>
        <v>60919297</v>
      </c>
      <c r="S17" s="22">
        <f>G9</f>
        <v>76008383</v>
      </c>
      <c r="T17" s="26">
        <f>I9</f>
        <v>25999601</v>
      </c>
      <c r="U17" s="19"/>
    </row>
    <row r="18" spans="14:21" ht="12.95" customHeight="1" x14ac:dyDescent="0.2">
      <c r="O18" s="6"/>
      <c r="P18" s="21" t="str">
        <f>B10</f>
        <v>2024.</v>
      </c>
      <c r="Q18" s="22">
        <f>C10</f>
        <v>71157755</v>
      </c>
      <c r="R18" s="22">
        <f>E10</f>
        <v>70557604</v>
      </c>
      <c r="S18" s="22">
        <f>G10</f>
        <v>72624812</v>
      </c>
      <c r="T18" s="26">
        <f>I10</f>
        <v>31471888</v>
      </c>
      <c r="U18" s="26">
        <f>K10</f>
        <v>3883260</v>
      </c>
    </row>
    <row r="19" spans="14:21" ht="12.95" customHeight="1" x14ac:dyDescent="0.2">
      <c r="N19" s="7"/>
      <c r="O19" s="4"/>
      <c r="P19" s="19"/>
      <c r="Q19" s="19"/>
      <c r="R19" s="19"/>
      <c r="S19" s="19"/>
      <c r="T19" s="19"/>
      <c r="U19" s="19"/>
    </row>
    <row r="20" spans="14:21" ht="12.95" customHeight="1" x14ac:dyDescent="0.2">
      <c r="O20" s="4"/>
      <c r="P20" s="19"/>
      <c r="Q20" s="19"/>
      <c r="R20" s="19"/>
      <c r="S20" s="19"/>
      <c r="T20" s="19"/>
      <c r="U20" s="19"/>
    </row>
    <row r="21" spans="14:21" ht="12.95" customHeight="1" x14ac:dyDescent="0.2">
      <c r="O21" s="4"/>
      <c r="P21" s="19"/>
      <c r="Q21" s="19"/>
      <c r="R21" s="19"/>
      <c r="S21" s="19"/>
      <c r="T21" s="19"/>
      <c r="U21" s="19"/>
    </row>
    <row r="22" spans="14:21" ht="12.95" customHeight="1" x14ac:dyDescent="0.2">
      <c r="O22" s="6"/>
      <c r="P22" s="19"/>
      <c r="Q22" s="19"/>
      <c r="R22" s="19"/>
      <c r="S22" s="19"/>
      <c r="T22" s="19"/>
      <c r="U22" s="19"/>
    </row>
    <row r="23" spans="14:21" ht="12.95" customHeight="1" x14ac:dyDescent="0.2">
      <c r="O23" s="6"/>
    </row>
    <row r="24" spans="14:21" ht="12.95" customHeight="1" x14ac:dyDescent="0.2">
      <c r="O24" s="6"/>
    </row>
    <row r="25" spans="14:21" ht="12.95" customHeight="1" x14ac:dyDescent="0.2">
      <c r="O25" s="6"/>
    </row>
    <row r="26" spans="14:21" ht="12.95" customHeight="1" x14ac:dyDescent="0.2">
      <c r="O26" s="6"/>
    </row>
  </sheetData>
  <mergeCells count="8">
    <mergeCell ref="B14:P15"/>
    <mergeCell ref="M5:N5"/>
    <mergeCell ref="B5:B6"/>
    <mergeCell ref="C5:D5"/>
    <mergeCell ref="E5:F5"/>
    <mergeCell ref="G5:H5"/>
    <mergeCell ref="I5:J5"/>
    <mergeCell ref="K5:L5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  <ignoredErrors>
    <ignoredError sqref="P10:T1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Broj transakcija po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2013-01-07T13:11:26Z</cp:lastPrinted>
  <dcterms:created xsi:type="dcterms:W3CDTF">2006-12-28T11:46:57Z</dcterms:created>
  <dcterms:modified xsi:type="dcterms:W3CDTF">2026-02-16T08:43:48Z</dcterms:modified>
</cp:coreProperties>
</file>