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O:\PRODUKCIJA\Makroprudencijalna dijagnostika 16\EN\Za web\"/>
    </mc:Choice>
  </mc:AlternateContent>
  <bookViews>
    <workbookView xWindow="0" yWindow="0" windowWidth="28800" windowHeight="12000" firstSheet="7" activeTab="7"/>
  </bookViews>
  <sheets>
    <sheet name="Slika 1" sheetId="1" r:id="rId1"/>
    <sheet name="Slika 2" sheetId="43" r:id="rId2"/>
    <sheet name="Slika 3" sheetId="61" r:id="rId3"/>
    <sheet name="Slika4_lijevo" sheetId="69" r:id="rId4"/>
    <sheet name="Slika 4 desno" sheetId="65" r:id="rId5"/>
    <sheet name="Slika 5 lijevo" sheetId="40" r:id="rId6"/>
    <sheet name="Slika 5 desno" sheetId="41" r:id="rId7"/>
    <sheet name="Tablica 2. " sheetId="4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A" localSheetId="1">#REF!</definedName>
    <definedName name="\A">#REF!</definedName>
    <definedName name="\B" localSheetId="1">#REF!</definedName>
    <definedName name="\B">#REF!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#REF!</definedName>
    <definedName name="\L">#REF!</definedName>
    <definedName name="\M" localSheetId="1">#REF!</definedName>
    <definedName name="\M">#REF!</definedName>
    <definedName name="\N">#REF!</definedName>
    <definedName name="\O">#REF!</definedName>
    <definedName name="\P" localSheetId="1">#REF!</definedName>
    <definedName name="\P">#REF!</definedName>
    <definedName name="\Q">#REF!</definedName>
    <definedName name="\R">#REF!</definedName>
    <definedName name="\S" localSheetId="1">#REF!</definedName>
    <definedName name="\S">#REF!</definedName>
    <definedName name="\T" localSheetId="1">#REF!</definedName>
    <definedName name="\T">#REF!</definedName>
    <definedName name="\T1" localSheetId="1">#REF!</definedName>
    <definedName name="\T1">#REF!</definedName>
    <definedName name="\T2" localSheetId="1">[1]BOP!#REF!</definedName>
    <definedName name="\T2">[1]BOP!#REF!</definedName>
    <definedName name="\U" localSheetId="1">#REF!</definedName>
    <definedName name="\U">#REF!</definedName>
    <definedName name="\V">#REF!</definedName>
    <definedName name="\W" localSheetId="1">#REF!</definedName>
    <definedName name="\W">#REF!</definedName>
    <definedName name="\X">#REF!</definedName>
    <definedName name="\Y">#REF!</definedName>
    <definedName name="\Z">#REF!</definedName>
    <definedName name="__">#REF!</definedName>
    <definedName name="______A1">#REF!</definedName>
    <definedName name="____A1">#REF!</definedName>
    <definedName name="___a">#REF!</definedName>
    <definedName name="___A1" localSheetId="1">#REF!</definedName>
    <definedName name="___A1">#REF!</definedName>
    <definedName name="___BOP2">[2]BoP!#REF!</definedName>
    <definedName name="___EXP5">#REF!</definedName>
    <definedName name="___EXP6">#REF!</definedName>
    <definedName name="___EXP7">#REF!</definedName>
    <definedName name="___EXP9">#REF!</definedName>
    <definedName name="___IMP2">#REF!</definedName>
    <definedName name="___IMP4">#REF!</definedName>
    <definedName name="___IMP6">#REF!</definedName>
    <definedName name="___IMP7">#REF!</definedName>
    <definedName name="___MTS2">'[3]Annual Tables'!#REF!</definedName>
    <definedName name="___PAG2">[3]Index!#REF!</definedName>
    <definedName name="___PAG3">[3]Index!#REF!</definedName>
    <definedName name="___PAG4">[3]Index!#REF!</definedName>
    <definedName name="___PAG5">[3]Index!#REF!</definedName>
    <definedName name="___PAG6">[3]Index!#REF!</definedName>
    <definedName name="___RES2">[2]RES!#REF!</definedName>
    <definedName name="___TAB7">#REF!</definedName>
    <definedName name="__123Graph_A" hidden="1">#REF!</definedName>
    <definedName name="__123Graph_AREER" localSheetId="1" hidden="1">[4]ER!#REF!</definedName>
    <definedName name="__123Graph_AREER" localSheetId="3" hidden="1">[5]ER!#REF!</definedName>
    <definedName name="__123Graph_AREER" hidden="1">[4]ER!#REF!</definedName>
    <definedName name="__123Graph_BCurrent" hidden="1">[6]G!#REF!</definedName>
    <definedName name="__123Graph_BREER" localSheetId="1" hidden="1">[4]ER!#REF!</definedName>
    <definedName name="__123Graph_BREER" localSheetId="3" hidden="1">[5]ER!#REF!</definedName>
    <definedName name="__123Graph_BREER" hidden="1">[4]ER!#REF!</definedName>
    <definedName name="__123Graph_CREER" localSheetId="1" hidden="1">[4]ER!#REF!</definedName>
    <definedName name="__123Graph_CREER" localSheetId="3" hidden="1">[5]ER!#REF!</definedName>
    <definedName name="__123Graph_CREER" hidden="1">[4]ER!#REF!</definedName>
    <definedName name="__A1" localSheetId="1">#REF!</definedName>
    <definedName name="__A1">#REF!</definedName>
    <definedName name="__BOP1">#REF!</definedName>
    <definedName name="__IMP10">#REF!</definedName>
    <definedName name="__IMP8">#REF!</definedName>
    <definedName name="__PAG7">#REF!</definedName>
    <definedName name="__TAB1">#REF!</definedName>
    <definedName name="__TAB10">#REF!</definedName>
    <definedName name="__TAB12">#REF!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34">#REF!</definedName>
    <definedName name="__Tab35">#REF!</definedName>
    <definedName name="__TAB4">#REF!</definedName>
    <definedName name="__TAB5">#REF!</definedName>
    <definedName name="__TAB8">#REF!</definedName>
    <definedName name="__WEO1">#REF!</definedName>
    <definedName name="__WEO2">#REF!</definedName>
    <definedName name="_10_a1">OFFSET(#REF!,,,1,COUNT(#REF!))</definedName>
    <definedName name="_10_a2">OFFSET(#REF!,,,1,COUNT(#REF!))</definedName>
    <definedName name="_10_b1">OFFSET(#REF!,,,1,COUNT(#REF!))</definedName>
    <definedName name="_10_b2">OFFSET(#REF!,,,1,COUNT(#REF!))</definedName>
    <definedName name="_10_b3">OFFSET(#REF!,,,1,COUNT(#REF!))</definedName>
    <definedName name="_10_b4">OFFSET(#REF!,,,1,COUNT(#REF!))</definedName>
    <definedName name="_10_x_os">OFFSET(#REF!,,,1,COUNTA(#REF!))</definedName>
    <definedName name="_11_a1">OFFSET(#REF!,,,1,COUNT(#REF!))</definedName>
    <definedName name="_11_b1">OFFSET(#REF!,,,1,COUNT(#REF!))</definedName>
    <definedName name="_11_b2">OFFSET(#REF!,,,1,COUNT(#REF!))</definedName>
    <definedName name="_11_c1">OFFSET(#REF!,,,1,COUNT(#REF!))</definedName>
    <definedName name="_11_c2">OFFSET(#REF!,,,1,COUNT(#REF!))</definedName>
    <definedName name="_11_c3">OFFSET(#REF!,,,1,COUNT(#REF!))</definedName>
    <definedName name="_11_x_os">OFFSET(#REF!,,,1,COUNTA(#REF!))</definedName>
    <definedName name="_12_a1">OFFSET(#REF!,,,1,COUNT(#REF!))</definedName>
    <definedName name="_12_a2">OFFSET(#REF!,,,1,COUNT(#REF!))</definedName>
    <definedName name="_12_b1">OFFSET(#REF!,,,1,COUNT(#REF!))</definedName>
    <definedName name="_12_b2">OFFSET(#REF!,,,1,COUNT(#REF!))</definedName>
    <definedName name="_12_b3">OFFSET(#REF!,,,1,COUNT(#REF!))</definedName>
    <definedName name="_12_x_os">OFFSET(#REF!,,,1,COUNTA(#REF!))</definedName>
    <definedName name="_13_pk">OFFSET(#REF!,,,1,COUNT(#REF!))</definedName>
    <definedName name="_13_sk">OFFSET(#REF!,,,1,COUNT(#REF!))</definedName>
    <definedName name="_13_x_os">OFFSET(#REF!,,,1,COUNTA(#REF!))</definedName>
    <definedName name="_14_a1">OFFSET(#REF!,,,1,COUNT(#REF!))</definedName>
    <definedName name="_14_a2">OFFSET(#REF!,,,1,COUNT(#REF!))</definedName>
    <definedName name="_14_a3">OFFSET(#REF!,,,1,COUNT(#REF!))</definedName>
    <definedName name="_14_b1">OFFSET(#REF!,,,1,COUNT(#REF!))</definedName>
    <definedName name="_14_b2">OFFSET(#REF!,,,1,COUNT(#REF!))</definedName>
    <definedName name="_14_b3">OFFSET(#REF!,,,1,COUNT(#REF!))</definedName>
    <definedName name="_14_x_os">OFFSET(#REF!,,,1,COUNTA(#REF!))</definedName>
    <definedName name="_15_a1">OFFSET(#REF!,,,1,COUNT(#REF!))</definedName>
    <definedName name="_15_a2">OFFSET(#REF!,,,1,COUNT(#REF!))</definedName>
    <definedName name="_15_a3">OFFSET(#REF!,,,1,COUNT(#REF!))</definedName>
    <definedName name="_15_b1">OFFSET(#REF!,,,1,COUNT(#REF!))</definedName>
    <definedName name="_15_b2">OFFSET(#REF!,,,1,COUNT(#REF!))</definedName>
    <definedName name="_15_b3">OFFSET(#REF!,,,1,COUNT(#REF!))</definedName>
    <definedName name="_15_x_os">OFFSET(#REF!,,,1,COUNTA(#REF!))</definedName>
    <definedName name="_16_pk">OFFSET(#REF!,,,1,COUNT(#REF!))</definedName>
    <definedName name="_16_sk">OFFSET(#REF!,,,1,COUNT(#REF!))</definedName>
    <definedName name="_16_x_os">OFFSET(#REF!,,,1,COUNTA(#REF!))</definedName>
    <definedName name="_17_pk">OFFSET(#REF!,,,1,COUNT(#REF!))</definedName>
    <definedName name="_17_sk">OFFSET(#REF!,,,1,COUNT(#REF!))</definedName>
    <definedName name="_17_x_os">OFFSET(#REF!,,,1,COUNTA(#REF!))</definedName>
    <definedName name="_1r" localSheetId="1">#REF!</definedName>
    <definedName name="_1r">#REF!</definedName>
    <definedName name="_2_a1">OFFSET(#REF!,,,1,COUNT(#REF!))</definedName>
    <definedName name="_2_a1_1">OFFSET(#REF!,,,1,COUNT(#REF!))</definedName>
    <definedName name="_2_a1_2">OFFSET(#REF!,,,1,COUNT(#REF!))</definedName>
    <definedName name="_2_a2">OFFSET(#REF!,,,1,COUNT(#REF!))</definedName>
    <definedName name="_2_a2_1">OFFSET(#REF!,,,1,COUNT(#REF!))</definedName>
    <definedName name="_2_a2_2">OFFSET(#REF!,,,1,COUNT(#REF!))</definedName>
    <definedName name="_2_a3">OFFSET(#REF!,,,1,COUNT(#REF!))</definedName>
    <definedName name="_2_a3_1">OFFSET(#REF!,,,1,COUNT(#REF!))</definedName>
    <definedName name="_2_a3_2">OFFSET(#REF!,,,1,COUNT(#REF!))</definedName>
    <definedName name="_2_b1">OFFSET(#REF!,,,1,COUNT(#REF!))</definedName>
    <definedName name="_2_b1_1">OFFSET(#REF!,,,1,COUNT(#REF!))</definedName>
    <definedName name="_2_b1_2">OFFSET(#REF!,,,1,COUNT(#REF!))</definedName>
    <definedName name="_2_b2">OFFSET(#REF!,,,1,COUNT(#REF!))</definedName>
    <definedName name="_2_b2_1">OFFSET(#REF!,,,1,COUNT(#REF!))</definedName>
    <definedName name="_2_b2_2">OFFSET(#REF!,,,1,COUNT(#REF!))</definedName>
    <definedName name="_2_b3">OFFSET(#REF!,,,1,COUNT(#REF!))</definedName>
    <definedName name="_2_b3_1">OFFSET(#REF!,,,1,COUNT(#REF!))</definedName>
    <definedName name="_2_b3_2">OFFSET(#REF!,,,1,COUNT(#REF!))</definedName>
    <definedName name="_2_c1">OFFSET(#REF!,,,1,COUNT(#REF!))</definedName>
    <definedName name="_2_c1_1">OFFSET(#REF!,,,1,COUNT(#REF!))</definedName>
    <definedName name="_2_c1_2">OFFSET(#REF!,,,1,COUNT(#REF!))</definedName>
    <definedName name="_2_c2">OFFSET(#REF!,,,1,COUNT(#REF!))</definedName>
    <definedName name="_2_c2_1">OFFSET(#REF!,,,1,COUNT(#REF!))</definedName>
    <definedName name="_2_c2_2">OFFSET(#REF!,,,1,COUNT(#REF!))</definedName>
    <definedName name="_2_c3">OFFSET(#REF!,,,1,COUNT(#REF!))</definedName>
    <definedName name="_2_c3_1">OFFSET(#REF!,,,1,COUNT(#REF!))</definedName>
    <definedName name="_2_c3_2">OFFSET(#REF!,,,1,COUNT(#REF!))</definedName>
    <definedName name="_2_x_os">OFFSET(#REF!,,,1,COUNTA(#REF!))</definedName>
    <definedName name="_2Macros_Import_.qbop">[7]!'[Macros Import].qbop'</definedName>
    <definedName name="_3__123Graph_ACPI_ER_LOG" localSheetId="1" hidden="1">[4]ER!#REF!</definedName>
    <definedName name="_3__123Graph_ACPI_ER_LOG" localSheetId="3" hidden="1">[5]ER!#REF!</definedName>
    <definedName name="_3__123Graph_ACPI_ER_LOG" hidden="1">[4]ER!#REF!</definedName>
    <definedName name="_3_a1" localSheetId="1">OFFSET(#REF!,,,1,COUNT(#REF!))</definedName>
    <definedName name="_3_a1">OFFSET(#REF!,,,1,COUNT(#REF!))</definedName>
    <definedName name="_3_a1_1">OFFSET(#REF!,,,1,COUNT(#REF!))</definedName>
    <definedName name="_3_a1_2">OFFSET(#REF!,,,1,COUNT(#REF!))</definedName>
    <definedName name="_3_a2">OFFSET(#REF!,,,1,COUNT(#REF!))</definedName>
    <definedName name="_3_a2_1">OFFSET(#REF!,,,1,COUNT(#REF!))</definedName>
    <definedName name="_3_a2_2">OFFSET(#REF!,,,1,COUNT(#REF!))</definedName>
    <definedName name="_3_b1">OFFSET(#REF!,,,1,COUNT(#REF!))</definedName>
    <definedName name="_3_b1_1">OFFSET(#REF!,,,1,COUNT(#REF!))</definedName>
    <definedName name="_3_b1_2">OFFSET(#REF!,,,1,COUNT(#REF!))</definedName>
    <definedName name="_3_b2">OFFSET(#REF!,,,1,COUNT(#REF!))</definedName>
    <definedName name="_3_b2_1">OFFSET(#REF!,,,1,COUNT(#REF!))</definedName>
    <definedName name="_3_b2_2">OFFSET(#REF!,,,1,COUNT(#REF!))</definedName>
    <definedName name="_3_b3">OFFSET(#REF!,,,1,COUNT(#REF!))</definedName>
    <definedName name="_3_b3_1">OFFSET(#REF!,,,1,COUNT(#REF!))</definedName>
    <definedName name="_3_b3_2">OFFSET(#REF!,,,1,COUNT(#REF!))</definedName>
    <definedName name="_3_b4">OFFSET(#REF!,,,1,COUNT(#REF!))</definedName>
    <definedName name="_3_b4_1">OFFSET(#REF!,,,1,COUNT(#REF!))</definedName>
    <definedName name="_3_b4_2">OFFSET(#REF!,,,1,COUNT(#REF!))</definedName>
    <definedName name="_3_b5">OFFSET(#REF!,,,1,COUNT(#REF!))</definedName>
    <definedName name="_3_b5_1">OFFSET(#REF!,,,1,COUNT(#REF!))</definedName>
    <definedName name="_3_b5_2">OFFSET(#REF!,,,1,COUNT(#REF!))</definedName>
    <definedName name="_3_x_os">OFFSET(#REF!,,,1,COUNTA(#REF!))</definedName>
    <definedName name="_4__123Graph_BCPI_ER_LOG" localSheetId="1" hidden="1">[4]ER!#REF!</definedName>
    <definedName name="_4__123Graph_BCPI_ER_LOG" localSheetId="3" hidden="1">[5]ER!#REF!</definedName>
    <definedName name="_4__123Graph_BCPI_ER_LOG" hidden="1">[4]ER!#REF!</definedName>
    <definedName name="_4_dk" localSheetId="1">OFFSET(#REF!,,,1,COUNT(#REF!))</definedName>
    <definedName name="_4_dk">OFFSET(#REF!,,,1,COUNT(#REF!))</definedName>
    <definedName name="_4_kk">OFFSET(#REF!,,,1,COUNT(#REF!))</definedName>
    <definedName name="_4_kmsp">OFFSET(#REF!,,,1,COUNT(#REF!))</definedName>
    <definedName name="_4_kvp">OFFSET(#REF!,,,1,COUNT(#REF!))</definedName>
    <definedName name="_4_ukp">OFFSET(#REF!,,,1,COUNT(#REF!))</definedName>
    <definedName name="_4_x_os">OFFSET(#REF!,,,1,COUNTA(#REF!))</definedName>
    <definedName name="_5__123Graph_BIBA_IBRD" localSheetId="1" hidden="1">[4]WB!#REF!</definedName>
    <definedName name="_5__123Graph_BIBA_IBRD" localSheetId="3" hidden="1">[5]WB!#REF!</definedName>
    <definedName name="_5__123Graph_BIBA_IBRD" hidden="1">[4]WB!#REF!</definedName>
    <definedName name="_5_a1" localSheetId="1">OFFSET(#REF!,,,1,COUNT(#REF!))</definedName>
    <definedName name="_5_a1">OFFSET(#REF!,,,1,COUNT(#REF!))</definedName>
    <definedName name="_5_a2">OFFSET(#REF!,,,1,COUNT(#REF!))</definedName>
    <definedName name="_5_a3">OFFSET(#REF!,,,1,COUNT(#REF!))</definedName>
    <definedName name="_5_a4">OFFSET(#REF!,,,1,COUNT(#REF!))</definedName>
    <definedName name="_5_b1">OFFSET(#REF!,,,1,COUNT(#REF!))</definedName>
    <definedName name="_5_b2">OFFSET(#REF!,,,1,COUNT(#REF!))</definedName>
    <definedName name="_5_b3">OFFSET(#REF!,,,1,COUNT(#REF!))</definedName>
    <definedName name="_5_b4">OFFSET(#REF!,,,1,COUNT(#REF!))</definedName>
    <definedName name="_5_b5">OFFSET(#REF!,,,1,COUNT(#REF!))</definedName>
    <definedName name="_5_x_os">OFFSET(#REF!,,,1,COUNTA(#REF!))</definedName>
    <definedName name="_5Macros_Import_.qbop">[8]!'[Macros Import].qbop'</definedName>
    <definedName name="_6_dk">OFFSET(#REF!,,,1,COUNT(#REF!))</definedName>
    <definedName name="_6_kk">OFFSET(#REF!,,,1,COUNT(#REF!))</definedName>
    <definedName name="_6_kmsp">OFFSET(#REF!,,,1,COUNT(#REF!))</definedName>
    <definedName name="_6_kvp">OFFSET(#REF!,,,1,COUNT(#REF!))</definedName>
    <definedName name="_6_ukp">OFFSET(#REF!,,,1,COUNT(#REF!))</definedName>
    <definedName name="_6_x_os">OFFSET(#REF!,,,1,COUNTA(#REF!))</definedName>
    <definedName name="_7_dk">OFFSET(#REF!,,,1,COUNT(#REF!))</definedName>
    <definedName name="_7_kk">OFFSET(#REF!,,,1,COUNT(#REF!))</definedName>
    <definedName name="_7_kmsp">OFFSET(#REF!,,,1,COUNT(#REF!))</definedName>
    <definedName name="_7_kvp">OFFSET(#REF!,,,1,COUNT(#REF!))</definedName>
    <definedName name="_7_ukp">OFFSET(#REF!,,,1,COUNT(#REF!))</definedName>
    <definedName name="_7_x_os">OFFSET(#REF!,,,1,COUNTA(#REF!))</definedName>
    <definedName name="_8_pk">OFFSET(#REF!,,,1,COUNT(#REF!))</definedName>
    <definedName name="_8_sk">OFFSET(#REF!,,,1,COUNT(#REF!))</definedName>
    <definedName name="_8_ukp">OFFSET(#REF!,,,1,COUNT(#REF!))</definedName>
    <definedName name="_8_x_os">OFFSET(#REF!,,,1,COUNTA(#REF!))</definedName>
    <definedName name="_9_a1">OFFSET(#REF!,,,1,COUNT(#REF!))</definedName>
    <definedName name="_9_b1">OFFSET(#REF!,,,1,COUNT(#REF!))</definedName>
    <definedName name="_9_b2">OFFSET(#REF!,,,1,COUNT(#REF!))</definedName>
    <definedName name="_9_c1">OFFSET(#REF!,,,1,COUNT(#REF!))</definedName>
    <definedName name="_9_c2">OFFSET(#REF!,,,1,COUNT(#REF!))</definedName>
    <definedName name="_9_x_os">OFFSET(#REF!,,,1,COUNTA(#REF!))</definedName>
    <definedName name="_a">[9]Sheet1!$M$3:$M$11</definedName>
    <definedName name="_A1" localSheetId="1">#REF!</definedName>
    <definedName name="_A1">#REF!</definedName>
    <definedName name="_AMO_UniqueIdentifier" hidden="1">"'dfdee4c9-c302-432d-adeb-02968873dd32'"</definedName>
    <definedName name="_BOP1">#REF!</definedName>
    <definedName name="_BOP2" localSheetId="1">[10]BoP!#REF!</definedName>
    <definedName name="_BOP2">[10]BoP!#REF!</definedName>
    <definedName name="_cc">#REF!</definedName>
    <definedName name="_DLX104.INC">#REF!</definedName>
    <definedName name="_DLX117.INC">#REF!</definedName>
    <definedName name="_DLX22.INC">#REF!</definedName>
    <definedName name="_DLX26.INC">#REF!</definedName>
    <definedName name="_DLX31.INC">#REF!</definedName>
    <definedName name="_DLX34.INC">#REF!</definedName>
    <definedName name="_DLX35.INC">#REF!</definedName>
    <definedName name="_DLX36.INC">#REF!</definedName>
    <definedName name="_DLX39.INC">#REF!</definedName>
    <definedName name="_END94" localSheetId="1">#REF!</definedName>
    <definedName name="_END94">#REF!</definedName>
    <definedName name="_EXP5">#REF!</definedName>
    <definedName name="_EXP6">#REF!</definedName>
    <definedName name="_EXP7">#REF!</definedName>
    <definedName name="_EXP9">#REF!</definedName>
    <definedName name="_Fill" hidden="1">#REF!</definedName>
    <definedName name="_xlnm._FilterDatabase" localSheetId="4" hidden="1">'Slika 4 desno'!$A$2:$D$8</definedName>
    <definedName name="_IMP10">#REF!</definedName>
    <definedName name="_IMP2">#REF!</definedName>
    <definedName name="_IMP4">#REF!</definedName>
    <definedName name="_IMP6">#REF!</definedName>
    <definedName name="_IMP7">#REF!</definedName>
    <definedName name="_IMP8">#REF!</definedName>
    <definedName name="_MTS2">'[3]Annual Tables'!#REF!</definedName>
    <definedName name="_Order1" hidden="1">0</definedName>
    <definedName name="_Order2" hidden="1">0</definedName>
    <definedName name="_PAG2">[3]Index!#REF!</definedName>
    <definedName name="_PAG3">[3]Index!#REF!</definedName>
    <definedName name="_PAG4">[3]Index!#REF!</definedName>
    <definedName name="_PAG5">[3]Index!#REF!</definedName>
    <definedName name="_PAG6">[3]Index!#REF!</definedName>
    <definedName name="_PAG7">#REF!</definedName>
    <definedName name="_Regression_Out" localSheetId="1" hidden="1">#REF!</definedName>
    <definedName name="_Regression_Out" localSheetId="3" hidden="1">#REF!</definedName>
    <definedName name="_Regression_Out" hidden="1">#REF!</definedName>
    <definedName name="_Regression_X" localSheetId="1" hidden="1">#REF!</definedName>
    <definedName name="_Regression_X" localSheetId="3" hidden="1">#REF!</definedName>
    <definedName name="_Regression_X" hidden="1">#REF!</definedName>
    <definedName name="_Regression_Y" localSheetId="1" hidden="1">#REF!</definedName>
    <definedName name="_Regression_Y" localSheetId="3" hidden="1">#REF!</definedName>
    <definedName name="_Regression_Y" hidden="1">#REF!</definedName>
    <definedName name="_RES2" localSheetId="1">[10]RES!#REF!</definedName>
    <definedName name="_RES2">[10]RES!#REF!</definedName>
    <definedName name="_SUM2" localSheetId="1">#REF!</definedName>
    <definedName name="_SUM2">#REF!</definedName>
    <definedName name="_TAB1" localSheetId="1">#REF!</definedName>
    <definedName name="_TAB1">#REF!</definedName>
    <definedName name="_TAB10">#REF!</definedName>
    <definedName name="_TAB12">#REF!</definedName>
    <definedName name="_Tab18">'[11]Soc Sec OECD countries'!$B$5:$P$62</definedName>
    <definedName name="_Tab19" localSheetId="1">#REF!</definedName>
    <definedName name="_Tab19">#REF!</definedName>
    <definedName name="_TAB2">#REF!</definedName>
    <definedName name="_Tab20" localSheetId="1">#REF!</definedName>
    <definedName name="_Tab20">#REF!</definedName>
    <definedName name="_Tab21" localSheetId="1">#REF!</definedName>
    <definedName name="_Tab21">#REF!</definedName>
    <definedName name="_Tab22" localSheetId="1">#REF!</definedName>
    <definedName name="_Tab22">#REF!</definedName>
    <definedName name="_Tab23" localSheetId="1">#REF!</definedName>
    <definedName name="_Tab23">#REF!</definedName>
    <definedName name="_Tab24" localSheetId="1">#REF!</definedName>
    <definedName name="_Tab24">#REF!</definedName>
    <definedName name="_Tab26" localSheetId="1">#REF!</definedName>
    <definedName name="_Tab26">#REF!</definedName>
    <definedName name="_Tab27" localSheetId="1">#REF!</definedName>
    <definedName name="_Tab27">#REF!</definedName>
    <definedName name="_Tab28" localSheetId="1">#REF!</definedName>
    <definedName name="_Tab28">#REF!</definedName>
    <definedName name="_Tab29" localSheetId="1">#REF!</definedName>
    <definedName name="_Tab29">#REF!</definedName>
    <definedName name="_TAB3">#REF!</definedName>
    <definedName name="_Tab30" localSheetId="1">#REF!</definedName>
    <definedName name="_Tab30">#REF!</definedName>
    <definedName name="_Tab31" localSheetId="1">#REF!</definedName>
    <definedName name="_Tab31">#REF!</definedName>
    <definedName name="_Tab32" localSheetId="1">#REF!</definedName>
    <definedName name="_Tab32">#REF!</definedName>
    <definedName name="_Tab33" localSheetId="1">#REF!</definedName>
    <definedName name="_Tab33">#REF!</definedName>
    <definedName name="_Tab34" localSheetId="1">#REF!</definedName>
    <definedName name="_Tab34">#REF!</definedName>
    <definedName name="_Tab35" localSheetId="1">#REF!</definedName>
    <definedName name="_Tab35">#REF!</definedName>
    <definedName name="_TAB4">#REF!</definedName>
    <definedName name="_TAB5">#REF!</definedName>
    <definedName name="_TAB7">#REF!</definedName>
    <definedName name="_TAB8">#REF!</definedName>
    <definedName name="_Tab9">'[11]Dom GS OECD countries'!$B$5:$P$62</definedName>
    <definedName name="_WB2" localSheetId="1">#REF!</definedName>
    <definedName name="_WB2">#REF!</definedName>
    <definedName name="_WEO1">#REF!</definedName>
    <definedName name="_WEO2">#REF!</definedName>
    <definedName name="_xlchart.v5.0" hidden="1">#REF!</definedName>
    <definedName name="_xlchart.v5.1" hidden="1">#REF!</definedName>
    <definedName name="_xlchart.v5.2" hidden="1">#REF!</definedName>
    <definedName name="_xlchart.v5.3" hidden="1">#REF!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1">[1]Imp!#REF!</definedName>
    <definedName name="_Z">[1]Imp!#REF!</definedName>
    <definedName name="A" localSheetId="1">#REF!</definedName>
    <definedName name="A">#REF!</definedName>
    <definedName name="A." localSheetId="1">#REF!</definedName>
    <definedName name="A.">#REF!</definedName>
    <definedName name="AA">#REF!</definedName>
    <definedName name="AAA" localSheetId="1">#REF!</definedName>
    <definedName name="AAA">#REF!</definedName>
    <definedName name="aaaa" hidden="1">#REF!</definedName>
    <definedName name="abc" hidden="1">[4]WB!#REF!</definedName>
    <definedName name="abcde">'Slika 2'!BFLD_DF</definedName>
    <definedName name="abced">'Slika 2'!NTDD_RG</definedName>
    <definedName name="Accrued_interest">OFFSET([12]SECURITIES!$N$4,3,0,COUNT([12]SECURITIES!$Q$6:INDIRECT("SECURITIES!Q200")),1)</definedName>
    <definedName name="Accrued_interest_SD">OFFSET([12]SECURITIES!$O$4,3,0,COUNT([12]SECURITIES!$Q$6:INDIRECT("SECURITIES!Q200")),1)</definedName>
    <definedName name="acs">[13]parameters!$Y$14:$AC$27</definedName>
    <definedName name="Action">#REF!</definedName>
    <definedName name="ACTIVATE" localSheetId="1">#REF!</definedName>
    <definedName name="ACTIVATE">#REF!</definedName>
    <definedName name="adsfvd" hidden="1">{#N/A,#N/A,FALSE,"BOP"}</definedName>
    <definedName name="aegrg" hidden="1">{"MONA",#N/A,FALSE,"S"}</definedName>
    <definedName name="Africa">#REF!</definedName>
    <definedName name="ALL">'[1]Imp:DSA output'!$C$9:$R$464</definedName>
    <definedName name="andreja" localSheetId="1">[9]Sheet1!$O$3:$O$11</definedName>
    <definedName name="andreja">[14]Sheet1!$O$3:$O$11</definedName>
    <definedName name="AppearanceW">[15]WordCopy!$Z$18:$Z$19</definedName>
    <definedName name="ar_i_dag">2008</definedName>
    <definedName name="asdf">#REF!</definedName>
    <definedName name="asfas">#REF!</definedName>
    <definedName name="Asia">#REF!</definedName>
    <definedName name="atrade">[7]!atrade</definedName>
    <definedName name="auto">OFFSET(#REF!,0,0,1,COUNT(#REF!))</definedName>
    <definedName name="B" localSheetId="1">#REF!</definedName>
    <definedName name="B">#REF!</definedName>
    <definedName name="BASDAT">'[3]Annual Tables'!#REF!</definedName>
    <definedName name="Batumi_debt" localSheetId="1">#REF!</definedName>
    <definedName name="Batumi_debt">#REF!</definedName>
    <definedName name="_xlnm.Database">'[16]2000'!$H$8:$H$812</definedName>
    <definedName name="bb" hidden="1">{"Riqfin97",#N/A,FALSE,"Tran";"Riqfinpro",#N/A,FALSE,"Tran"}</definedName>
    <definedName name="BBB" localSheetId="1">#REF!</definedName>
    <definedName name="BBB">#REF!</definedName>
    <definedName name="bbbbb" hidden="1">{#N/A,#N/A,FALSE,"EXTRABUDGT"}</definedName>
    <definedName name="BCA">#N/A</definedName>
    <definedName name="BCA_GDP">#N/A</definedName>
    <definedName name="BCA_NGDP" localSheetId="1">#REF!</definedName>
    <definedName name="BCA_NGDP">#REF!</definedName>
    <definedName name="bcom">OFFSET('[17]Pregled trzista'!$AN$5,0,0,COUNTA('[17]Pregled trzista'!$AN:$AN)-4)</definedName>
    <definedName name="BE">#N/A</definedName>
    <definedName name="BEA" localSheetId="1">#REF!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1">#REF!</definedName>
    <definedName name="BED">#REF!</definedName>
    <definedName name="BED_6" localSheetId="1">#REF!</definedName>
    <definedName name="BED_6">#REF!</definedName>
    <definedName name="BEDE">#REF!</definedName>
    <definedName name="BEO" localSheetId="1">#REF!</definedName>
    <definedName name="BEO">#REF!</definedName>
    <definedName name="BER" localSheetId="1">#REF!</definedName>
    <definedName name="BER">#REF!</definedName>
    <definedName name="BERI">#N/A</definedName>
    <definedName name="BERIB">#N/A</definedName>
    <definedName name="BERIG">#N/A</definedName>
    <definedName name="BERP">#N/A</definedName>
    <definedName name="BERPB">#N/A</definedName>
    <definedName name="BERPG">#N/A</definedName>
    <definedName name="Beta1">'[18]Nelson Siegel Svensson'!$Q$3</definedName>
    <definedName name="Beta2">'[18]Nelson Siegel Svensson'!$Q$4</definedName>
    <definedName name="Beta3">'[18]Nelson Siegel Svensson'!$Q$5</definedName>
    <definedName name="Beta4">'[18]Nelson Siegel Svensson'!$Q$6</definedName>
    <definedName name="BetaT1">'[18]Nelson Siegel Svensson'!$R$3</definedName>
    <definedName name="BetaT2">'[18]Nelson Siegel Svensson'!$R$4</definedName>
    <definedName name="BetaT3">'[18]Nelson Siegel Svensson'!$R$5</definedName>
    <definedName name="BetaT4">'[18]Nelson Siegel Svensson'!$R$6</definedName>
    <definedName name="BF">#N/A</definedName>
    <definedName name="BFD" localSheetId="1">#REF!</definedName>
    <definedName name="BFD">#REF!</definedName>
    <definedName name="BFDA" localSheetId="1">#REF!</definedName>
    <definedName name="BFDA">#REF!</definedName>
    <definedName name="BFDI" localSheetId="1">#REF!</definedName>
    <definedName name="BFDI">#REF!</definedName>
    <definedName name="BFDIL" localSheetId="1">#REF!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 localSheetId="1">'Slika 2'!BFLD_DF</definedName>
    <definedName name="BFLD_DF" localSheetId="6">#N/A</definedName>
    <definedName name="BFLD_DF">[0]!BFLD_DF</definedName>
    <definedName name="BFLG">#N/A</definedName>
    <definedName name="BFLG_D">#N/A</definedName>
    <definedName name="BFLG_DF">#N/A</definedName>
    <definedName name="BFO" localSheetId="1">#REF!</definedName>
    <definedName name="BFO">#REF!</definedName>
    <definedName name="BFOA" localSheetId="1">#REF!</definedName>
    <definedName name="BFOA">#REF!</definedName>
    <definedName name="BFOAG" localSheetId="1">#REF!</definedName>
    <definedName name="BFOAG">#REF!</definedName>
    <definedName name="BFOL" localSheetId="1">#REF!</definedName>
    <definedName name="BFOL">#REF!</definedName>
    <definedName name="BFOL_B" localSheetId="1">#REF!</definedName>
    <definedName name="BFOL_B">#REF!</definedName>
    <definedName name="BFOL_G" localSheetId="1">#REF!</definedName>
    <definedName name="BFOL_G">#REF!</definedName>
    <definedName name="BFOL_L" localSheetId="1">#REF!</definedName>
    <definedName name="BFOL_L">#REF!</definedName>
    <definedName name="BFOL_O" localSheetId="1">#REF!</definedName>
    <definedName name="BFOL_O">#REF!</definedName>
    <definedName name="BFOL_S" localSheetId="1">#REF!</definedName>
    <definedName name="BFOL_S">#REF!</definedName>
    <definedName name="BFOLB" localSheetId="1">#REF!</definedName>
    <definedName name="BFOLB">#REF!</definedName>
    <definedName name="BFOLG_L" localSheetId="1">#REF!</definedName>
    <definedName name="BFOLG_L">#REF!</definedName>
    <definedName name="BFP" localSheetId="1">#REF!</definedName>
    <definedName name="BFP">#REF!</definedName>
    <definedName name="BFPA" localSheetId="1">#REF!</definedName>
    <definedName name="BFPA">#REF!</definedName>
    <definedName name="BFPAG" localSheetId="1">#REF!</definedName>
    <definedName name="BFPAG">#REF!</definedName>
    <definedName name="BFPL" localSheetId="1">#REF!</definedName>
    <definedName name="BFPL">#REF!</definedName>
    <definedName name="BFPLBN" localSheetId="1">#REF!</definedName>
    <definedName name="BFPLBN">#REF!</definedName>
    <definedName name="BFPLD" localSheetId="1">#REF!</definedName>
    <definedName name="BFPLD">#REF!</definedName>
    <definedName name="BFPLD_G" localSheetId="1">#REF!</definedName>
    <definedName name="BFPLD_G">#REF!</definedName>
    <definedName name="BFPLE" localSheetId="1">#REF!</definedName>
    <definedName name="BFPLE">#REF!</definedName>
    <definedName name="BFPLE_G" localSheetId="1">#REF!</definedName>
    <definedName name="BFPLE_G">#REF!</definedName>
    <definedName name="BFPLMM" localSheetId="1">#REF!</definedName>
    <definedName name="BFPLMM">#REF!</definedName>
    <definedName name="BFRA">#N/A</definedName>
    <definedName name="BFUND" localSheetId="1">#REF!</definedName>
    <definedName name="BFUND">#REF!</definedName>
    <definedName name="BGS" localSheetId="1">#REF!</definedName>
    <definedName name="BGS">#REF!</definedName>
    <definedName name="BH">#REF!</definedName>
    <definedName name="BI">#N/A</definedName>
    <definedName name="BIP" localSheetId="1">#REF!</definedName>
    <definedName name="BIP">#REF!</definedName>
    <definedName name="BK">#N/A</definedName>
    <definedName name="BKF">#N/A</definedName>
    <definedName name="BKFA" localSheetId="1">#REF!</definedName>
    <definedName name="BKFA">#REF!</definedName>
    <definedName name="BKO" localSheetId="1">#REF!</definedName>
    <definedName name="BKO">#REF!</definedName>
    <definedName name="bla" localSheetId="1">#REF!</definedName>
    <definedName name="bla">#REF!</definedName>
    <definedName name="blok">OFFSET(#REF!,0,0,COUNT(#REF!),1)</definedName>
    <definedName name="BLPH1" localSheetId="1" hidden="1">#REF!</definedName>
    <definedName name="BLPH1" localSheetId="3" hidden="1">#REF!</definedName>
    <definedName name="BLPH1" hidden="1">#REF!</definedName>
    <definedName name="BLPH10" localSheetId="1" hidden="1">#REF!</definedName>
    <definedName name="BLPH10" localSheetId="3" hidden="1">#REF!</definedName>
    <definedName name="BLPH10" hidden="1">#REF!</definedName>
    <definedName name="BLPH11" hidden="1">[19]Spreads!#REF!</definedName>
    <definedName name="BLPH12" hidden="1">[19]Spreads!#REF!</definedName>
    <definedName name="BLPH13" hidden="1">[19]Spreads!#REF!</definedName>
    <definedName name="BLPH16" hidden="1">[19]Spreads!#REF!</definedName>
    <definedName name="BLPH2" localSheetId="1" hidden="1">#REF!</definedName>
    <definedName name="BLPH2" localSheetId="3" hidden="1">#REF!</definedName>
    <definedName name="BLPH2" hidden="1">#REF!</definedName>
    <definedName name="BLPH21" hidden="1">[19]Spreads!#REF!</definedName>
    <definedName name="BLPH22" hidden="1">[19]Spreads!#REF!</definedName>
    <definedName name="BLPH23" hidden="1">[19]Spreads!#REF!</definedName>
    <definedName name="BLPH24" hidden="1">[19]Spreads!#REF!</definedName>
    <definedName name="BLPH25" hidden="1">[19]Spreads!#REF!</definedName>
    <definedName name="BLPH26" hidden="1">[19]Spreads!#REF!</definedName>
    <definedName name="BLPH27" hidden="1">#REF!</definedName>
    <definedName name="BLPH28" hidden="1">#REF!</definedName>
    <definedName name="BLPH29" hidden="1">#REF!</definedName>
    <definedName name="BLPH3" localSheetId="1" hidden="1">#REF!</definedName>
    <definedName name="BLPH3" localSheetId="3"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localSheetId="1" hidden="1">#REF!</definedName>
    <definedName name="BLPH4" localSheetId="3"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localSheetId="1" hidden="1">#REF!</definedName>
    <definedName name="BLPH5" localSheetId="3"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localSheetId="1" hidden="1">#REF!</definedName>
    <definedName name="BLPH6" localSheetId="3" hidden="1">#REF!</definedName>
    <definedName name="BLPH6" hidden="1">#REF!</definedName>
    <definedName name="BLPH60" hidden="1">#REF!</definedName>
    <definedName name="BLPH61" hidden="1">#REF!</definedName>
    <definedName name="BLPH62" hidden="1">#REF!</definedName>
    <definedName name="BLPH63" hidden="1">#REF!</definedName>
    <definedName name="BLPH65" hidden="1">#REF!</definedName>
    <definedName name="BLPH66" hidden="1">#REF!</definedName>
    <definedName name="BLPH67" hidden="1">#REF!</definedName>
    <definedName name="BLPH68" hidden="1">#REF!</definedName>
    <definedName name="BLPH69" hidden="1">#REF!</definedName>
    <definedName name="BLPH7" localSheetId="1" hidden="1">#REF!</definedName>
    <definedName name="BLPH7" localSheetId="3" hidden="1">#REF!</definedName>
    <definedName name="BLPH7" hidden="1">#REF!</definedName>
    <definedName name="BLPH70" hidden="1">#REF!</definedName>
    <definedName name="BLPH71" hidden="1">#REF!</definedName>
    <definedName name="BLPH72" hidden="1">#REF!</definedName>
    <definedName name="BLPH75" hidden="1">#REF!</definedName>
    <definedName name="BLPH76" hidden="1">#REF!</definedName>
    <definedName name="BLPH77" hidden="1">#REF!</definedName>
    <definedName name="BLPH78" hidden="1">#REF!</definedName>
    <definedName name="BLPH79" hidden="1">#REF!</definedName>
    <definedName name="BLPH8" localSheetId="1" hidden="1">#REF!</definedName>
    <definedName name="BLPH8" localSheetId="3"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9" localSheetId="1" hidden="1">#REF!</definedName>
    <definedName name="BLPH9" localSheetId="3"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M" localSheetId="1">#REF!</definedName>
    <definedName name="BM">#REF!</definedName>
    <definedName name="BMG">[20]Q6!$E$28:$AH$28</definedName>
    <definedName name="BMII">#N/A</definedName>
    <definedName name="BMII_7" localSheetId="1">#REF!</definedName>
    <definedName name="BMII_7">#REF!</definedName>
    <definedName name="BMIIB">#N/A</definedName>
    <definedName name="BMIIG">#N/A</definedName>
    <definedName name="BMS" localSheetId="1">#REF!</definedName>
    <definedName name="BMS">#REF!</definedName>
    <definedName name="Bolivia">#REF!</definedName>
    <definedName name="booleansC">[15]CSVexport!$X$9:$X$10</definedName>
    <definedName name="booleansW">[15]WordCopy!$Z$15:$Z$16</definedName>
    <definedName name="BOP">#N/A</definedName>
    <definedName name="BOPUSD" localSheetId="1">#REF!</definedName>
    <definedName name="BOPUSD">#REF!</definedName>
    <definedName name="BRASS" localSheetId="1">#REF!</definedName>
    <definedName name="BRASS">#REF!</definedName>
    <definedName name="BRASS_1" localSheetId="1">#REF!</definedName>
    <definedName name="BRASS_1">#REF!</definedName>
    <definedName name="BRASS_6" localSheetId="1">#REF!</definedName>
    <definedName name="BRASS_6">#REF!</definedName>
    <definedName name="Brazil">#REF!</definedName>
    <definedName name="BTR" localSheetId="1">#REF!</definedName>
    <definedName name="BTR">#REF!</definedName>
    <definedName name="BTRG" localSheetId="1">#REF!</definedName>
    <definedName name="BTRG">#REF!</definedName>
    <definedName name="Budget_expenditure">#REF!</definedName>
    <definedName name="Budget_revenue">#REF!</definedName>
    <definedName name="BUND_OBL_S95" localSheetId="1">#REF!</definedName>
    <definedName name="BUND_OBL_S95">#REF!</definedName>
    <definedName name="BX" localSheetId="1">#REF!</definedName>
    <definedName name="BX">#REF!</definedName>
    <definedName name="BXG">[20]Q6!$E$26:$AH$26</definedName>
    <definedName name="BXS" localSheetId="1">#REF!</definedName>
    <definedName name="BXS">#REF!</definedName>
    <definedName name="calcNGS_NGDP">#N/A</definedName>
    <definedName name="CAPnovo">#REF!</definedName>
    <definedName name="cc" hidden="1">{"Riqfin97",#N/A,FALSE,"Tran";"Riqfinpro",#N/A,FALSE,"Tran"}</definedName>
    <definedName name="CCC" localSheetId="1">#REF!</definedName>
    <definedName name="CCC">#REF!</definedName>
    <definedName name="cccode">[21]CountryMeta!$C$5</definedName>
    <definedName name="cccodes">[21]CountryMeta!$C$9:$C$45</definedName>
    <definedName name="cccvvv" hidden="1">{#N/A,#N/A,FALSE,"BANKS"}</definedName>
    <definedName name="ccf">[13]parameters!$Z$65</definedName>
    <definedName name="CEE_BRO">#REF!</definedName>
    <definedName name="chf">OFFSET(#REF!,0,0,COUNT(#REF!),1)</definedName>
    <definedName name="CHILE">#REF!</definedName>
    <definedName name="CHK">#REF!</definedName>
    <definedName name="CHK5.1" localSheetId="1">#REF!</definedName>
    <definedName name="CHK5.1">#REF!</definedName>
    <definedName name="CIQWBGuid" hidden="1">"95251f7e-d4e5-4b02-8bff-63abcb2d676b"</definedName>
    <definedName name="cirr" localSheetId="1">#REF!</definedName>
    <definedName name="cirr">#REF!</definedName>
    <definedName name="Clean_price">OFFSET([12]SECURITIES!$L$4,3,0,COUNT([12]SECURITIES!$L$6:INDIRECT("SECURITIES!L200")),1)</definedName>
    <definedName name="cnicename">[21]CountryMeta!$F$5</definedName>
    <definedName name="cntryname">'[22]country name lookup'!$A$1:$B$50</definedName>
    <definedName name="CONCK">#REF!</definedName>
    <definedName name="conf">[13]parameters!$Z$67</definedName>
    <definedName name="Cons">#REF!</definedName>
    <definedName name="Consumption_HP">#REF!</definedName>
    <definedName name="copystart" localSheetId="1">#REF!</definedName>
    <definedName name="copystart">#REF!</definedName>
    <definedName name="Copytodebt" localSheetId="1">'[1]in-out'!#REF!</definedName>
    <definedName name="Copytodebt">'[1]in-out'!#REF!</definedName>
    <definedName name="COUNT" localSheetId="1">#REF!</definedName>
    <definedName name="COUNT">#REF!</definedName>
    <definedName name="COUNTER" localSheetId="1">#REF!</definedName>
    <definedName name="COUNTER">#REF!</definedName>
    <definedName name="Counter1">COUNTA(INDEX(ValData1,,MATCH(#REF!,#REF!,0)))</definedName>
    <definedName name="Counter123">COUNTA(INDEX(ValData213,,MATCH(#REF!,#REF!,0)))</definedName>
    <definedName name="Counter2">COUNTA(INDEX(ValData2,,MATCH(#REF!,#REF!,0)))</definedName>
    <definedName name="Counter234">COUNTA(INDEX(ValdData123,,MATCH(#REF!,#REF!,0)))</definedName>
    <definedName name="Countries">OFFSET(#REF!,0,0,COUNTA(#REF!),1)</definedName>
    <definedName name="Countries12">OFFSET(#REF!,0,0,COUNTA(#REF!),1)</definedName>
    <definedName name="Country">OFFSET([12]SECURITIES!$X$4,3,0,COUNT([12]SECURITIES!$Q$6:INDIRECT("SECURITIES!Q200")),1)</definedName>
    <definedName name="CPF" localSheetId="1">#REF!</definedName>
    <definedName name="CPF">#REF!</definedName>
    <definedName name="CPI_Core" localSheetId="1">#REF!</definedName>
    <definedName name="CPI_Core">#REF!</definedName>
    <definedName name="CPI_NAT_monthly" localSheetId="1">#REF!</definedName>
    <definedName name="CPI_NAT_monthly">#REF!</definedName>
    <definedName name="CurrVintage">[23]Current!$D$66</definedName>
    <definedName name="ć">[24]NEFTRANS!#REF!</definedName>
    <definedName name="d" localSheetId="1">#REF!</definedName>
    <definedName name="d">#REF!</definedName>
    <definedName name="D_B" localSheetId="1">#REF!</definedName>
    <definedName name="D_B">#REF!</definedName>
    <definedName name="D_G" localSheetId="1">#REF!</definedName>
    <definedName name="D_G">#REF!</definedName>
    <definedName name="D_Ind" localSheetId="1">#REF!</definedName>
    <definedName name="D_Ind">#REF!</definedName>
    <definedName name="D_L" localSheetId="1">#REF!</definedName>
    <definedName name="D_L">#REF!</definedName>
    <definedName name="D_O" localSheetId="1">#REF!</definedName>
    <definedName name="D_O">#REF!</definedName>
    <definedName name="D_S" localSheetId="1">#REF!</definedName>
    <definedName name="D_S">#REF!</definedName>
    <definedName name="D_SRM" localSheetId="1">#REF!</definedName>
    <definedName name="D_SRM">#REF!</definedName>
    <definedName name="D_SY" localSheetId="1">#REF!</definedName>
    <definedName name="D_SY">#REF!</definedName>
    <definedName name="da" localSheetId="1">#REF!</definedName>
    <definedName name="da">#REF!</definedName>
    <definedName name="DABproj">#N/A</definedName>
    <definedName name="dafsc" hidden="1">{"BOP_TAB",#N/A,FALSE,"N";"MIDTERM_TAB",#N/A,FALSE,"O"}</definedName>
    <definedName name="DAGproj">#N/A</definedName>
    <definedName name="DAproj">#N/A</definedName>
    <definedName name="DASD">#N/A</definedName>
    <definedName name="DASDB">#N/A</definedName>
    <definedName name="DASDG">#N/A</definedName>
    <definedName name="Database_MI">'[16]2000'!$H$8:$H$812</definedName>
    <definedName name="date" localSheetId="1">#REF!</definedName>
    <definedName name="date">#REF!</definedName>
    <definedName name="DATES" localSheetId="1">#REF!</definedName>
    <definedName name="DATES">#REF!</definedName>
    <definedName name="DATES_NOW" localSheetId="1">#REF!</definedName>
    <definedName name="DATES_NOW">#REF!</definedName>
    <definedName name="DATES_Q" localSheetId="1">#REF!</definedName>
    <definedName name="DATES_Q">#REF!</definedName>
    <definedName name="DATES_THEN" localSheetId="1">#REF!</definedName>
    <definedName name="DATES_THEN">#REF!</definedName>
    <definedName name="dates_w">#REF!</definedName>
    <definedName name="Dates1" localSheetId="1">#REF!</definedName>
    <definedName name="Dates1">#REF!</definedName>
    <definedName name="datum_bcom">OFFSET('[17]Pregled trzista'!$AM$5,0,0,COUNTA('[17]Pregled trzista'!$AM:$AM)-4)</definedName>
    <definedName name="datum_eng">OFFSET(#REF!,0,0,COUNTA(#REF!),1)</definedName>
    <definedName name="datum_hr">OFFSET(#REF!,0,0,COUNTA(#REF!),1)</definedName>
    <definedName name="datum_nafta">OFFSET('[25]Pregled trzista'!$AS$5,0,0,COUNTA('[25]Pregled trzista'!$AS:$AS)-5)</definedName>
    <definedName name="datum_nafta_brent">OFFSET('[17]Pregled trzista'!$AS$5,0,0,COUNTA('[17]Pregled trzista'!$AS:$AS)-4)</definedName>
    <definedName name="datum_nafta_wti">OFFSET('[17]Pregled trzista'!$AP$5,0,0,COUNTA('[17]Pregled trzista'!$AP:$AP)-4)</definedName>
    <definedName name="Datum_za_portfelje">OFFSET('[17]kamatne stope_tečajevi'!$AD$2,0,0,COUNTA('[17]kamatne stope_tečajevi'!$AH:$AH)-2)</definedName>
    <definedName name="Days_to_maturity">OFFSET([12]SECURITIES!$G$4,3,0,COUNT([12]SECURITIES!$F$6:INDIRECT("SECURITIES!F200")),1)</definedName>
    <definedName name="DB" localSheetId="1">#REF!</definedName>
    <definedName name="DB">#REF!</definedName>
    <definedName name="DBproj">#N/A</definedName>
    <definedName name="dd">OFFSET(#REF!,0,0,COUNT(#REF!),1)</definedName>
    <definedName name="ddd" hidden="1">{"Riqfin97",#N/A,FALSE,"Tran";"Riqfinpro",#N/A,FALSE,"Tran"}</definedName>
    <definedName name="DEBRIEF" localSheetId="1">#REF!</definedName>
    <definedName name="DEBRIEF">#REF!</definedName>
    <definedName name="DEBT" localSheetId="1">#REF!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icit">'[26]Izbor posla'!$D$17</definedName>
    <definedName name="DEFL" localSheetId="1">#REF!</definedName>
    <definedName name="DEFL">#REF!</definedName>
    <definedName name="DEM" localSheetId="1">#REF!</definedName>
    <definedName name="DEM">#REF!</definedName>
    <definedName name="df" hidden="1">[4]ER!#REF!</definedName>
    <definedName name="dfghd">#REF!</definedName>
    <definedName name="dfs" hidden="1">#REF!</definedName>
    <definedName name="DG" localSheetId="1">#REF!</definedName>
    <definedName name="DG">#REF!</definedName>
    <definedName name="DG_S" localSheetId="1">#REF!</definedName>
    <definedName name="DG_S">#REF!</definedName>
    <definedName name="DGproj">#N/A</definedName>
    <definedName name="Discount_IDA">[27]NPV!$B$28</definedName>
    <definedName name="Discount_NC" localSheetId="1">[27]NPV!#REF!</definedName>
    <definedName name="Discount_NC">[27]NPV!#REF!</definedName>
    <definedName name="DiscountRate" localSheetId="1">#REF!</definedName>
    <definedName name="DiscountRate">#REF!</definedName>
    <definedName name="dk">OFFSET(#REF!,,,1,COUNT(#REF!))</definedName>
    <definedName name="DME_Dirty" hidden="1">"False"</definedName>
    <definedName name="DME_LocalFile" hidden="1">"True"</definedName>
    <definedName name="DO" localSheetId="1">#REF!</definedName>
    <definedName name="DO">#REF!</definedName>
    <definedName name="Dproj">#N/A</definedName>
    <definedName name="Drzavne_obveznice">OFFSET(#REF!,1,0,COUNTA(#REF!:INDIRECT("Legend!$B$200"))-1,1)</definedName>
    <definedName name="DS" localSheetId="1">#REF!</definedName>
    <definedName name="DS">#REF!</definedName>
    <definedName name="DSA_Assumptions" localSheetId="1">#REF!</definedName>
    <definedName name="DSA_Assumptions">#REF!</definedName>
    <definedName name="DSD">#N/A</definedName>
    <definedName name="DSD_S">#N/A</definedName>
    <definedName name="DSDB">#N/A</definedName>
    <definedName name="DSDG">#N/A</definedName>
    <definedName name="DSI" localSheetId="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#REF!</definedName>
    <definedName name="DSP">#REF!</definedName>
    <definedName name="DSPBproj">#N/A</definedName>
    <definedName name="DSPG" localSheetId="1">#REF!</definedName>
    <definedName name="DSPG">#REF!</definedName>
    <definedName name="DSPGproj">#N/A</definedName>
    <definedName name="DSPproj">#N/A</definedName>
    <definedName name="DSPSD">#N/A</definedName>
    <definedName name="DSPSDB">#N/A</definedName>
    <definedName name="DSPSDG">#N/A</definedName>
    <definedName name="e">#REF!</definedName>
    <definedName name="EBRD" localSheetId="1">#REF!</definedName>
    <definedName name="EBRD">#REF!</definedName>
    <definedName name="EDNA">#N/A</definedName>
    <definedName name="ee" hidden="1">{"Tab1",#N/A,FALSE,"P";"Tab2",#N/A,FALSE,"P"}</definedName>
    <definedName name="eee" hidden="1">{"Tab1",#N/A,FALSE,"P";"Tab2",#N/A,FALSE,"P"}</definedName>
    <definedName name="Efn_hmb__DB">[28]EFN_HMB_!$A$1:$D$250</definedName>
    <definedName name="Efn_man__DB">[29]EFN_MAN_!$A$1:$D$226</definedName>
    <definedName name="efsrgfweger">#REF!</definedName>
    <definedName name="elect">#REF!</definedName>
    <definedName name="EMETEL">#REF!</definedName>
    <definedName name="empty" localSheetId="1">#REF!</definedName>
    <definedName name="empty">#REF!</definedName>
    <definedName name="ENDA">#N/A</definedName>
    <definedName name="ervin" localSheetId="1" hidden="1">#REF!</definedName>
    <definedName name="ervin" localSheetId="3" hidden="1">#REF!</definedName>
    <definedName name="ervin" hidden="1">#REF!</definedName>
    <definedName name="ervin1" localSheetId="1" hidden="1">#REF!</definedName>
    <definedName name="ervin1" localSheetId="3" hidden="1">#REF!</definedName>
    <definedName name="ervin1" hidden="1">#REF!</definedName>
    <definedName name="ervin3" localSheetId="1" hidden="1">#REF!</definedName>
    <definedName name="ervin3" localSheetId="3" hidden="1">#REF!</definedName>
    <definedName name="ervin3" hidden="1">#REF!</definedName>
    <definedName name="ESAF_QUAR_GDP" localSheetId="1">#REF!</definedName>
    <definedName name="ESAF_QUAR_GDP">#REF!</definedName>
    <definedName name="esafr" localSheetId="1">#REF!</definedName>
    <definedName name="esafr">#REF!</definedName>
    <definedName name="EUI">#REF!</definedName>
    <definedName name="eur">OFFSET(#REF!,0,0,COUNT(#REF!),1)</definedName>
    <definedName name="EURAFS_portfelj">OFFSET('[25]Veličine port'!$D$2,0,0,COUNTA('[25]Veličine port'!$D:$D)-1)</definedName>
    <definedName name="EURHRK_tecaj_1m">OFFSET(#REF!,0,0,COUNTA(#REF!)-2)</definedName>
    <definedName name="EURtrg_portfelj">OFFSET('[17]kamatne stope_tečajevi'!$AG$2,0,0,COUNTA('[17]kamatne stope_tečajevi'!$AG:$AG)-2)</definedName>
    <definedName name="EURUKUPNO_portfelj">OFFSET('[25]Veličine port'!$B$2,0,4,COUNTA('[25]Veličine port'!$B:$B)-1)</definedName>
    <definedName name="EURUSD">OFFSET('[17]Pregled trzista'!$AK$5,0,0,COUNTA('[17]Pregled trzista'!$AK:$AK)-4)</definedName>
    <definedName name="EX_2">[9]Sheet1!$N$3:$N$11</definedName>
    <definedName name="ExitWRS">[30]Main!$AB$25</definedName>
    <definedName name="exports">[31]kons!#REF!</definedName>
    <definedName name="extractcurcode">[15]XLSextract!$E$6</definedName>
    <definedName name="extractfile">[21]XLSextract!$D$5</definedName>
    <definedName name="F">[24]NEFTRANS!#REF!</definedName>
    <definedName name="FAMERangeexchebAD12">#REF!</definedName>
    <definedName name="FAMERangeirsAD12">#REF!</definedName>
    <definedName name="FAMERangeMGSV">#REF!</definedName>
    <definedName name="FAMERangeMGSVAB10">#REF!</definedName>
    <definedName name="FAMERangeMGSVAB11">#REF!</definedName>
    <definedName name="FAMERangeMGSVAB12">#REF!</definedName>
    <definedName name="FAMERangeMGSVAB13">#REF!</definedName>
    <definedName name="FAMERangeMGSVAB14">#REF!</definedName>
    <definedName name="FAMERangeMGSVAB15">#REF!</definedName>
    <definedName name="FAMERangeMGSVAB16">#REF!</definedName>
    <definedName name="FAMERangeMGSVAB17">#REF!</definedName>
    <definedName name="FAMERangeMGSVAB18">#REF!</definedName>
    <definedName name="FAMERangeMGSVAB19">#REF!</definedName>
    <definedName name="FAMERangeMGSVAB20">#REF!</definedName>
    <definedName name="FAMERangeMGSVAB21">#REF!</definedName>
    <definedName name="FAMERangeMGSVAB22">#REF!</definedName>
    <definedName name="FAMERangeMGSVAB23">#REF!</definedName>
    <definedName name="FAMERangeMGSVAB24">#REF!</definedName>
    <definedName name="FAMERangeMGSVAB25">#REF!</definedName>
    <definedName name="FAMERangeMGSVAB26">#REF!</definedName>
    <definedName name="FAMERangeMGSVAB27">#REF!</definedName>
    <definedName name="FAMERangeMGSVAB28">#REF!</definedName>
    <definedName name="FAMERangeMGSVAB29">#REF!</definedName>
    <definedName name="FAMERangeMGSVAB30">#REF!</definedName>
    <definedName name="FAMERangeMGSVAB31">#REF!</definedName>
    <definedName name="FAMERangeMGSVAB32">#REF!</definedName>
    <definedName name="FAMERangeMGSVAB33">#REF!</definedName>
    <definedName name="FAMERangeMGSVAB34">#REF!</definedName>
    <definedName name="FAMERangeMGSVAB35">#REF!</definedName>
    <definedName name="FAMERangeMGSVAB36">#REF!</definedName>
    <definedName name="FAMERangeMGSVAB38">#REF!</definedName>
    <definedName name="FAMERangeMGSVAB5">#REF!</definedName>
    <definedName name="FAMERangeMGSVAB6">#REF!</definedName>
    <definedName name="FAMERangeMGSVAB7">#REF!</definedName>
    <definedName name="FAMERangeMGSVAB8">#REF!</definedName>
    <definedName name="FAMERangeMGSVAB9">#REF!</definedName>
    <definedName name="FAMERangeMGSVAC10">#REF!</definedName>
    <definedName name="FAMERangeMGSVAC11">#REF!</definedName>
    <definedName name="FAMERangeMGSVAC12">#REF!</definedName>
    <definedName name="FAMERangeMGSVAC13">#REF!</definedName>
    <definedName name="FAMERangeMGSVAC14">#REF!</definedName>
    <definedName name="FAMERangeMGSVAC15">#REF!</definedName>
    <definedName name="FAMERangeMGSVAC16">#REF!</definedName>
    <definedName name="FAMERangeMGSVAC17">#REF!</definedName>
    <definedName name="FAMERangeMGSVAC18">#REF!</definedName>
    <definedName name="FAMERangeMGSVAC19">#REF!</definedName>
    <definedName name="FAMERangeMGSVAC20">#REF!</definedName>
    <definedName name="FAMERangeMGSVAC21">#REF!</definedName>
    <definedName name="FAMERangeMGSVAC22">#REF!</definedName>
    <definedName name="FAMERangeMGSVAC23">#REF!</definedName>
    <definedName name="FAMERangeMGSVAC24">#REF!</definedName>
    <definedName name="FAMERangeMGSVAC25">#REF!</definedName>
    <definedName name="FAMERangeMGSVAC26">#REF!</definedName>
    <definedName name="FAMERangeMGSVAC27">#REF!</definedName>
    <definedName name="FAMERangeMGSVAC28">#REF!</definedName>
    <definedName name="FAMERangeMGSVAC29">#REF!</definedName>
    <definedName name="FAMERangeMGSVAC30">#REF!</definedName>
    <definedName name="FAMERangeMGSVAC31">#REF!</definedName>
    <definedName name="FAMERangeMGSVAC32">#REF!</definedName>
    <definedName name="FAMERangeMGSVAC33">#REF!</definedName>
    <definedName name="FAMERangeMGSVAC34">#REF!</definedName>
    <definedName name="FAMERangeMGSVAC35">#REF!</definedName>
    <definedName name="FAMERangeMGSVAC36">#REF!</definedName>
    <definedName name="FAMERangeMGSVAC38">#REF!</definedName>
    <definedName name="FAMERangeMGSVAC5">#REF!</definedName>
    <definedName name="FAMERangeMGSVAC6">#REF!</definedName>
    <definedName name="FAMERangeMGSVAC7">#REF!</definedName>
    <definedName name="FAMERangeMGSVAC8">#REF!</definedName>
    <definedName name="FAMERangeMGSVAC9">#REF!</definedName>
    <definedName name="FAMERangeMGSVAD10">#REF!</definedName>
    <definedName name="FAMERangeMGSVAD11">#REF!</definedName>
    <definedName name="FAMERangeMGSVAD12">#REF!</definedName>
    <definedName name="FAMERangeMGSVAD13">#REF!</definedName>
    <definedName name="FAMERangeMGSVAD14">#REF!</definedName>
    <definedName name="FAMERangeMGSVAD15">#REF!</definedName>
    <definedName name="FAMERangeMGSVAD16">#REF!</definedName>
    <definedName name="FAMERangeMGSVAD17">#REF!</definedName>
    <definedName name="FAMERangeMGSVAD18">#REF!</definedName>
    <definedName name="FAMERangeMGSVAD19">#REF!</definedName>
    <definedName name="FAMERangeMGSVAD20">#REF!</definedName>
    <definedName name="FAMERangeMGSVAD21">#REF!</definedName>
    <definedName name="FAMERangeMGSVAD22">#REF!</definedName>
    <definedName name="FAMERangeMGSVAD23">#REF!</definedName>
    <definedName name="FAMERangeMGSVAD24">#REF!</definedName>
    <definedName name="FAMERangeMGSVAD25">#REF!</definedName>
    <definedName name="FAMERangeMGSVAD26">#REF!</definedName>
    <definedName name="FAMERangeMGSVAD27">#REF!</definedName>
    <definedName name="FAMERangeMGSVAD28">#REF!</definedName>
    <definedName name="FAMERangeMGSVAD29">#REF!</definedName>
    <definedName name="FAMERangeMGSVAD30">#REF!</definedName>
    <definedName name="FAMERangeMGSVAD31">#REF!</definedName>
    <definedName name="FAMERangeMGSVAD32">#REF!</definedName>
    <definedName name="FAMERangeMGSVAD33">#REF!</definedName>
    <definedName name="FAMERangeMGSVAD34">#REF!</definedName>
    <definedName name="FAMERangeMGSVAD35">#REF!</definedName>
    <definedName name="FAMERangeMGSVAD36">#REF!</definedName>
    <definedName name="FAMERangeMGSVAD38">#REF!</definedName>
    <definedName name="FAMERangeMGSVAD5">#REF!</definedName>
    <definedName name="FAMERangeMGSVAD6">#REF!</definedName>
    <definedName name="FAMERangeMGSVAD7">#REF!</definedName>
    <definedName name="FAMERangeMGSVAD8">#REF!</definedName>
    <definedName name="FAMERangeMGSVAD9">#REF!</definedName>
    <definedName name="ff" hidden="1">{"Tab1",#N/A,FALSE,"P";"Tab2",#N/A,FALSE,"P"}</definedName>
    <definedName name="fff" hidden="1">{"Tab1",#N/A,FALSE,"P";"Tab2",#N/A,FALSE,"P"}</definedName>
    <definedName name="finan">#REF!</definedName>
    <definedName name="finan1">#REF!</definedName>
    <definedName name="FinancialMeasures_SectorTargeting">[32]ValuesList!$D$2:$D$21</definedName>
    <definedName name="Financing" hidden="1">{"Tab1",#N/A,FALSE,"P";"Tab2",#N/A,FALSE,"P"}</definedName>
    <definedName name="Fisc" localSheetId="1">#REF!</definedName>
    <definedName name="Fisc">#REF!</definedName>
    <definedName name="FIscalMeasures_AtRequest">[32]ValuesList!$H$2:$H$3</definedName>
    <definedName name="FiscalMeasures_Claims">[32]ValuesList!$I$2:$I$5</definedName>
    <definedName name="FiscalMeasures_duration">[32]ValuesList!$G$2:$G$9</definedName>
    <definedName name="FiscalMeasures_ElegibleLoans">[32]ValuesList!$K$2:$K$3</definedName>
    <definedName name="FiscalMeasures_GuaranteeInst">[32]ValuesList!$N$2:$N$4</definedName>
    <definedName name="FiscalMeasures_LoanIssuer">[32]ValuesList!$L$2:$L$3</definedName>
    <definedName name="FIscalMeasures_LoanType">[32]ValuesList!$J$2:$J$5</definedName>
    <definedName name="FiscalMeasures_OtherClaims">[32]ValuesList!$M$2:$M$5</definedName>
    <definedName name="FIscalMeasures_TaxType">[32]ValuesList!$F$2:$F$10</definedName>
    <definedName name="FiscalMeasures_YesNo">[32]ValuesList!$E$2:$E$4</definedName>
    <definedName name="FISUM">#REF!</definedName>
    <definedName name="Fitch">OFFSET([12]SECURITIES!$AM$4,3,0,COUNT([12]SECURITIES!$Q$6:INDIRECT("SECURITIES!Q200")),1)</definedName>
    <definedName name="floor">[13]parameters!$AA$76:$AB$84</definedName>
    <definedName name="FLOPEC">#REF!</definedName>
    <definedName name="FODESEC">#REF!</definedName>
    <definedName name="FolderName" localSheetId="1">'[33]Izbor posla'!$B$17</definedName>
    <definedName name="FolderName">'[34]Izbor posla'!$B$17</definedName>
    <definedName name="FP" localSheetId="1">#REF!</definedName>
    <definedName name="FP">#REF!</definedName>
    <definedName name="FRAMENO" localSheetId="1">#REF!</definedName>
    <definedName name="FRAMENO">#REF!</definedName>
    <definedName name="framework_macro" localSheetId="1">#REF!</definedName>
    <definedName name="framework_macro">#REF!</definedName>
    <definedName name="framework_macro_new" localSheetId="1">#REF!</definedName>
    <definedName name="framework_macro_new">#REF!</definedName>
    <definedName name="framework_monetary" localSheetId="1">#REF!</definedName>
    <definedName name="framework_monetary">#REF!</definedName>
    <definedName name="FRAMEYES" localSheetId="1">#REF!</definedName>
    <definedName name="FRAMEYES">#REF!</definedName>
    <definedName name="fsghsgrs" hidden="1">{#N/A,#N/A,FALSE,"EXTRABUDGT"}</definedName>
    <definedName name="fxpivotq">[35]FX_Qrtly!$K$2</definedName>
    <definedName name="g" localSheetId="1">#REF!</definedName>
    <definedName name="g">#REF!</definedName>
    <definedName name="GAP" localSheetId="1">#REF!</definedName>
    <definedName name="GAP">#REF!</definedName>
    <definedName name="GAPFGFROM" localSheetId="1">#REF!</definedName>
    <definedName name="GAPFGFROM">#REF!</definedName>
    <definedName name="GAPFGTO" localSheetId="1">#REF!</definedName>
    <definedName name="GAPFGTO">#REF!</definedName>
    <definedName name="GAPSTFROM" localSheetId="1">#REF!</definedName>
    <definedName name="GAPSTFROM">#REF!</definedName>
    <definedName name="GAPSTTO" localSheetId="1">#REF!</definedName>
    <definedName name="GAPSTTO">#REF!</definedName>
    <definedName name="GAPTEST" localSheetId="1">#REF!</definedName>
    <definedName name="GAPTEST">#REF!</definedName>
    <definedName name="GAPTESTFG" localSheetId="1">#REF!</definedName>
    <definedName name="GAPTESTFG">#REF!</definedName>
    <definedName name="gbgf">#REF!</definedName>
    <definedName name="GCB_NGDP">#N/A</definedName>
    <definedName name="gci">#REF!</definedName>
    <definedName name="gfhdsdf" hidden="1">{#N/A,#N/A,FALSE,"EXTDEBT"}</definedName>
    <definedName name="GGB_NGDP">#N/A</definedName>
    <definedName name="ggg">#REF!</definedName>
    <definedName name="ggggg" hidden="1">'[36]J(Priv.Cap)'!#REF!</definedName>
    <definedName name="ghdfghfghfghfhf">[37]kons!#REF!</definedName>
    <definedName name="goga" localSheetId="1">[38]Sheet1!$M$3:$M$11</definedName>
    <definedName name="goga">[39]Sheet1!$M$3:$M$11</definedName>
    <definedName name="goods_exports">#REF!</definedName>
    <definedName name="goodsexports">#REF!</definedName>
    <definedName name="Grace_IDA">[27]NPV!$B$25</definedName>
    <definedName name="Grace_NC" localSheetId="1">[27]NPV!#REF!</definedName>
    <definedName name="Grace_NC">[27]NPV!#REF!</definedName>
    <definedName name="grhrht" hidden="1">{#N/A,#N/A,FALSE,"MS"}</definedName>
    <definedName name="grrsgs" hidden="1">{#N/A,#N/A,FALSE,"EXTRABUDGT2"}</definedName>
    <definedName name="gsdge" hidden="1">{#N/A,#N/A,FALSE,"EXRATE"}</definedName>
    <definedName name="gsdhdhr" hidden="1">{#N/A,#N/A,FALSE,"INTERST"}</definedName>
    <definedName name="gsgsgfs" hidden="1">{#N/A,#N/A,FALSE,"SimInp1";#N/A,#N/A,FALSE,"SimInp2";#N/A,#N/A,FALSE,"SimOut1";#N/A,#N/A,FALSE,"SimOut2";#N/A,#N/A,FALSE,"SimOut3";#N/A,#N/A,FALSE,"SimOut4";#N/A,#N/A,FALSE,"SimOut5"}</definedName>
    <definedName name="gsgsgrs" hidden="1">{#N/A,#N/A,FALSE,"GGOVT%"}</definedName>
    <definedName name="gthrtrrt" hidden="1">{#N/A,#N/A,FALSE,"STATE"}</definedName>
    <definedName name="gtrgtgt" hidden="1">{#N/A,#N/A,FALSE,"PUBLEXP"}</definedName>
    <definedName name="h">[9]Sheet1!$P$3:$P$11</definedName>
    <definedName name="Halo" localSheetId="1">#REF!</definedName>
    <definedName name="Halo">#REF!</definedName>
    <definedName name="hdfhfh" hidden="1">{#N/A,#N/A,FALSE,"INCOMETX"}</definedName>
    <definedName name="hdhd">#REF!</definedName>
    <definedName name="HEADING" localSheetId="1">#REF!</definedName>
    <definedName name="HEADING">#REF!</definedName>
    <definedName name="hg" localSheetId="1">#REF!</definedName>
    <definedName name="hg">#REF!</definedName>
    <definedName name="hhh" hidden="1">'[40]J(Priv.Cap)'!#REF!</definedName>
    <definedName name="hhhjjhhghfh">#REF!</definedName>
    <definedName name="hk">OFFSET(#REF!,0,0,1,COUNT(#REF!))</definedName>
    <definedName name="Hola" localSheetId="1">#REF!</definedName>
    <definedName name="Hola">#REF!</definedName>
    <definedName name="HRK">OFFSET(#REF!,0,0,COUNT(#REF!),1)</definedName>
    <definedName name="hrshrsgsr" hidden="1">{#N/A,#N/A,FALSE,"GGOVT2"}</definedName>
    <definedName name="hthtjtjrt" hidden="1">{#N/A,#N/A,FALSE,"I";#N/A,#N/A,FALSE,"J";#N/A,#N/A,FALSE,"K";#N/A,#N/A,FALSE,"L";#N/A,#N/A,FALSE,"M";#N/A,#N/A,FALSE,"N";#N/A,#N/A,FALSE,"O"}</definedName>
    <definedName name="htjhtrjtr" hidden="1">{#N/A,#N/A,FALSE,"PCPI"}</definedName>
    <definedName name="htjtrht" hidden="1">{#N/A,#N/A,FALSE,"NBG"}</definedName>
    <definedName name="HTM_portfelj">OFFSET('[17]kamatne stope_tečajevi'!$AH$2,0,0,COUNTA('[17]kamatne stope_tečajevi'!$AH:$AH)-2)</definedName>
    <definedName name="htrhtrb"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htrjtrjtrj" hidden="1">{#N/A,#N/A,FALSE,"PENSION"}</definedName>
    <definedName name="i">#REF!</definedName>
    <definedName name="IDAr" localSheetId="1">#REF!</definedName>
    <definedName name="IDAr">#REF!</definedName>
    <definedName name="IdiNa1">[41]!IdiNa1</definedName>
    <definedName name="IdiNa10">[41]!IdiNa10</definedName>
    <definedName name="IdiNa11">[41]!IdiNa11</definedName>
    <definedName name="IdiNa12">[41]!IdiNa12</definedName>
    <definedName name="IdiNa13">[41]!IdiNa13</definedName>
    <definedName name="IdiNa14">[41]!IdiNa14</definedName>
    <definedName name="IdiNa15">[41]!IdiNa15</definedName>
    <definedName name="IdiNa16">[41]!IdiNa16</definedName>
    <definedName name="IdiNa17">[41]!IdiNa17</definedName>
    <definedName name="IdiNa18">[41]!IdiNa18</definedName>
    <definedName name="IdiNa19">[41]!IdiNa19</definedName>
    <definedName name="IdiNa2">[41]!IdiNa2</definedName>
    <definedName name="IdiNa20">[41]!IdiNa20</definedName>
    <definedName name="IdiNa21">[41]!IdiNa21</definedName>
    <definedName name="IdiNa22">[41]!IdiNa22</definedName>
    <definedName name="IdiNa23">[41]!IdiNa23</definedName>
    <definedName name="IdiNa24">[41]!IdiNa24</definedName>
    <definedName name="IdiNa25">[41]!IdiNa25</definedName>
    <definedName name="IdiNa26">[41]!IdiNa26</definedName>
    <definedName name="IdiNa27">[41]!IdiNa27</definedName>
    <definedName name="IdiNa28">[41]!IdiNa28</definedName>
    <definedName name="IdiNa29">[41]!IdiNa29</definedName>
    <definedName name="IdiNa3">[41]!IdiNa3</definedName>
    <definedName name="IdiNa30">[41]!IdiNa30</definedName>
    <definedName name="IdiNa31">[41]!IdiNa31</definedName>
    <definedName name="IdiNa32">[41]!IdiNa32</definedName>
    <definedName name="IdiNa33">[41]!IdiNa33</definedName>
    <definedName name="IdiNa34">[41]!IdiNa34</definedName>
    <definedName name="IdiNa35">[41]!IdiNa35</definedName>
    <definedName name="IdiNa4">[41]!IdiNa4</definedName>
    <definedName name="IdiNa5">[41]!IdiNa5</definedName>
    <definedName name="IdiNa6">[41]!IdiNa6</definedName>
    <definedName name="IdiNa7">[41]!IdiNa7</definedName>
    <definedName name="IdiNa8">[41]!IdiNa8</definedName>
    <definedName name="IdiNa9">[41]!IdiNa9</definedName>
    <definedName name="IESS">#REF!</definedName>
    <definedName name="ii" hidden="1">{"Tab1",#N/A,FALSE,"P";"Tab2",#N/A,FALSE,"P"}</definedName>
    <definedName name="IM" localSheetId="1">#REF!</definedName>
    <definedName name="IM">#REF!</definedName>
    <definedName name="ima">#REF!</definedName>
    <definedName name="IMF" localSheetId="1">#REF!</definedName>
    <definedName name="IMF">#REF!</definedName>
    <definedName name="in" localSheetId="1">[9]Sheet1!$M$3:$M$11</definedName>
    <definedName name="in">[42]Sheet1!$M$3:$M$11</definedName>
    <definedName name="ind">#REF!</definedName>
    <definedName name="Industry_Group">OFFSET([12]SECURITIES!$Y$4,3,0,COUNT([12]SECURITIES!$Q$6:INDIRECT("SECURITIES!Q200")),1)</definedName>
    <definedName name="Industry_Subgroup">OFFSET([12]SECURITIES!$Z$4,3,0,COUNT([12]SECURITIES!$Q$6:INDIRECT("SECURITIES!Q200")),1)</definedName>
    <definedName name="INECEL">#REF!</definedName>
    <definedName name="INPUT_2" localSheetId="1">[10]Input!#REF!</definedName>
    <definedName name="INPUT_2">[10]Input!#REF!</definedName>
    <definedName name="INPUT_4" localSheetId="1">[10]Input!#REF!</definedName>
    <definedName name="INPUT_4">[10]Input!#REF!</definedName>
    <definedName name="Insurance_ContractType">[32]ValuesList!$R$2:$R$7</definedName>
    <definedName name="Insurance_CreditCategory">[32]ValuesList!$Q$2:$Q$4</definedName>
    <definedName name="Insurance_EligibleContracts">[32]ValuesList!$S$2:$S$3</definedName>
    <definedName name="Insurance_LegalFramework">[32]ValuesList!$P$2:$P$3</definedName>
    <definedName name="Interest_IDA">[27]NPV!$B$27</definedName>
    <definedName name="Interest_NC" localSheetId="1">[27]NPV!#REF!</definedName>
    <definedName name="Interest_NC">[27]NPV!#REF!</definedName>
    <definedName name="InterestRate" localSheetId="1">#REF!</definedName>
    <definedName name="InterestRate">#REF!</definedName>
    <definedName name="iopiop">#REF!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42499.3011342593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Titles" localSheetId="1">#REF!,#REF!</definedName>
    <definedName name="_xlnm.Print_Titles">#REF!,#REF!</definedName>
    <definedName name="ITL" localSheetId="1">#REF!</definedName>
    <definedName name="ITL">#REF!</definedName>
    <definedName name="Izmedju_td_vd">OFFSET([12]SECURITIES!$C$4,3,0,COUNT([12]SECURITIES!$Q$6:INDIRECT("SECURITIES!Q200")),1)</definedName>
    <definedName name="Jezici">[43]jezici!$A$1:$A$2</definedName>
    <definedName name="jj" hidden="1">{"Riqfin97",#N/A,FALSE,"Tran";"Riqfinpro",#N/A,FALSE,"Tran"}</definedName>
    <definedName name="jjj" hidden="1">[44]M!#REF!</definedName>
    <definedName name="jjjjjj" hidden="1">'[36]J(Priv.Cap)'!#REF!</definedName>
    <definedName name="jrtjtzj" hidden="1">{#N/A,#N/A,FALSE,"TAXARREARS"}</definedName>
    <definedName name="k">#REF!</definedName>
    <definedName name="kajgod" localSheetId="1">#REF!</definedName>
    <definedName name="kajgod">#REF!</definedName>
    <definedName name="kajgod2">#REF!</definedName>
    <definedName name="KBB">[45]kons!#REF!</definedName>
    <definedName name="KBB_sazeta" localSheetId="1">[46]kons!#REF!</definedName>
    <definedName name="KBB_sazeta">[31]kons!#REF!</definedName>
    <definedName name="kd">OFFSET(#REF!,0,0,COUNT(#REF!),1)</definedName>
    <definedName name="kk">OFFSET(#REF!,,,1,COUNT(#REF!))</definedName>
    <definedName name="kkk" hidden="1">{"Tab1",#N/A,FALSE,"P";"Tab2",#N/A,FALSE,"P"}</definedName>
    <definedName name="kkkk" hidden="1">[47]M!#REF!</definedName>
    <definedName name="kmsp">OFFSET(#REF!,,,1,COUNT(#REF!))</definedName>
    <definedName name="kratice" localSheetId="1">[48]Racunica!$R$2:$S$28</definedName>
    <definedName name="kratice">[49]Racunica!$R$2:$S$28</definedName>
    <definedName name="kratice_zscore" localSheetId="1">[50]kratice_zscore!$A$2:$B$32</definedName>
    <definedName name="kratice_zscore">[51]kratice_zscore!$A$2:$B$32</definedName>
    <definedName name="kurac">[52]IZV15Ek!$A$67:$C$132</definedName>
    <definedName name="kvp">OFFSET(#REF!,,,1,COUNT(#REF!))</definedName>
    <definedName name="Lambda1">'[18]Nelson Siegel Svensson'!$Q$7</definedName>
    <definedName name="Lambda2">'[18]Nelson Siegel Svensson'!$Q$8</definedName>
    <definedName name="LambdaT1">'[18]Nelson Siegel Svensson'!$R$7</definedName>
    <definedName name="LambdaT2">'[18]Nelson Siegel Svensson'!$R$8</definedName>
    <definedName name="LINES" localSheetId="1">#REF!</definedName>
    <definedName name="LINES">#REF!</definedName>
    <definedName name="ll" hidden="1">{"Tab1",#N/A,FALSE,"P";"Tab2",#N/A,FALSE,"P"}</definedName>
    <definedName name="lll" hidden="1">{"Riqfin97",#N/A,FALSE,"Tran";"Riqfinpro",#N/A,FALSE,"Tran"}</definedName>
    <definedName name="llll" hidden="1">[44]M!#REF!</definedName>
    <definedName name="LTcirr" localSheetId="1">#REF!</definedName>
    <definedName name="LTcirr">#REF!</definedName>
    <definedName name="LTr" localSheetId="1">#REF!</definedName>
    <definedName name="LTr">#REF!</definedName>
    <definedName name="LUR">#N/A</definedName>
    <definedName name="M">[53]NEFTRANS!#REF!</definedName>
    <definedName name="MACRO" localSheetId="1">#REF!</definedName>
    <definedName name="MACRO">#REF!</definedName>
    <definedName name="MACRO_ASSUMP_2006" localSheetId="1">#REF!</definedName>
    <definedName name="MACRO_ASSUMP_2006">#REF!</definedName>
    <definedName name="Malaysia">#REF!</definedName>
    <definedName name="MAMA">#REF!</definedName>
    <definedName name="Market_Value">OFFSET([12]SECURITIES!$Q$4,3,0,COUNT([12]SECURITIES!$Q$6:INDIRECT("SECURITIES!Q200")),1)</definedName>
    <definedName name="Market_Value_ZSD">OFFSET([12]SECURITIES!$P$4,3,0,COUNT([12]SECURITIES!$Q$6:INDIRECT("SECURITIES!Q200")),1)</definedName>
    <definedName name="Master1">#REF!:INDEX(#REF!,COUNTA(#REF!))</definedName>
    <definedName name="Master2">#REF!:INDEX(#REF!,COUNTA(#REF!))</definedName>
    <definedName name="Master2123">#REF!:INDEX(#REF!,COUNTA(#REF!))</definedName>
    <definedName name="Master234">#REF!:INDEX(#REF!,COUNTA(#REF!))</definedName>
    <definedName name="Maturity">OFFSET([12]SECURITIES!$F$4,3,0,COUNT([12]SECURITIES!$F$6:INDIRECT("SECURITIES!F200")),1)</definedName>
    <definedName name="Maturity_IDA">[27]NPV!$B$26</definedName>
    <definedName name="Maturity_NC" localSheetId="1">[27]NPV!#REF!</definedName>
    <definedName name="Maturity_NC">[27]NPV!#REF!</definedName>
    <definedName name="MCV">#N/A</definedName>
    <definedName name="MCV_B">#N/A</definedName>
    <definedName name="MCV_B1" localSheetId="1">#REF!</definedName>
    <definedName name="MCV_B1">#REF!</definedName>
    <definedName name="MCV_D">#N/A</definedName>
    <definedName name="MCV_D1" localSheetId="1">#REF!</definedName>
    <definedName name="MCV_D1">#REF!</definedName>
    <definedName name="MCV_N">#N/A</definedName>
    <definedName name="MCV_T">#N/A</definedName>
    <definedName name="MCV_T1" localSheetId="1">#REF!</definedName>
    <definedName name="MCV_T1">#REF!</definedName>
    <definedName name="measures_bd">[32]!Table1[#Data]</definedName>
    <definedName name="MED">#REF!</definedName>
    <definedName name="MENORES">#REF!</definedName>
    <definedName name="MFI">OFFSET(#REF!,1,0,COUNTA(#REF!:INDIRECT("Legend!$n$200"))-1,1)</definedName>
    <definedName name="MFISCAL">'[3]Annual Raw Data'!#REF!</definedName>
    <definedName name="mflowsa">[7]!mflowsa</definedName>
    <definedName name="mflowsq">[7]!mflowsq</definedName>
    <definedName name="MICRO">#REF!</definedName>
    <definedName name="MIDDLE" localSheetId="1">#REF!</definedName>
    <definedName name="MIDDLE">#REF!</definedName>
    <definedName name="miroslav">'[54]Izbor posla'!$B$18</definedName>
    <definedName name="MISC3">#REF!</definedName>
    <definedName name="MISC4" localSheetId="1">[10]OUTPUT!#REF!</definedName>
    <definedName name="MISC4">[10]OUTPUT!#REF!</definedName>
    <definedName name="mmm" hidden="1">{"Riqfin97",#N/A,FALSE,"Tran";"Riqfinpro",#N/A,FALSE,"Tran"}</definedName>
    <definedName name="mmmm" hidden="1">{"Tab1",#N/A,FALSE,"P";"Tab2",#N/A,FALSE,"P"}</definedName>
    <definedName name="Mod_dur_MV">OFFSET([12]SECURITIES!$S$4,3,0,COUNT([12]SECURITIES!$Q$6:INDIRECT("SECURITIES!Q200")),1)</definedName>
    <definedName name="ModeW">[15]WordCopy!$Z$34:$Z$36</definedName>
    <definedName name="Modified_Duration">OFFSET([12]SECURITIES!$R$4,3,0,COUNT([12]SECURITIES!$Q$6:INDIRECT("SECURITIES!Q200")),1)</definedName>
    <definedName name="MON_SM">#REF!</definedName>
    <definedName name="MONF_SM">#REF!</definedName>
    <definedName name="Moodys">OFFSET([12]SECURITIES!$AL$4,3,0,COUNT([12]SECURITIES!$Q$6:INDIRECT("SECURITIES!Q200")),1)</definedName>
    <definedName name="Moratoria_InterestAccrual">[32]ValuesList!$O$2:$O$4</definedName>
    <definedName name="mstocksa">[7]!mstocksa</definedName>
    <definedName name="mstocksq">[7]!mstocksq</definedName>
    <definedName name="Municipios">#REF!</definedName>
    <definedName name="n" localSheetId="1">#REF!</definedName>
    <definedName name="n">#REF!</definedName>
    <definedName name="nafta_brent">OFFSET('[17]Pregled trzista'!$AT$5,0,0,COUNTA('[17]Pregled trzista'!$AT:$AT)-4)</definedName>
    <definedName name="nafta_wti">OFFSET('[17]Pregled trzista'!$AQ$5,0,0,COUNTA('[17]Pregled trzista'!$AQ:$AQ)-4)</definedName>
    <definedName name="NAMES" localSheetId="1">#REF!</definedName>
    <definedName name="NAMES">#REF!</definedName>
    <definedName name="NAMES_NOW" localSheetId="1">#REF!</definedName>
    <definedName name="NAMES_NOW">#REF!</definedName>
    <definedName name="NAMES_Q" localSheetId="1">#REF!</definedName>
    <definedName name="NAMES_Q">#REF!</definedName>
    <definedName name="NAMES_THEN" localSheetId="1">#REF!</definedName>
    <definedName name="NAMES_THEN">#REF!</definedName>
    <definedName name="names_w">#REF!</definedName>
    <definedName name="Naziv" localSheetId="1">#REF!</definedName>
    <definedName name="Naziv">#REF!</definedName>
    <definedName name="NCG">#N/A</definedName>
    <definedName name="NCG_R">#N/A</definedName>
    <definedName name="NCP">#N/A</definedName>
    <definedName name="NCP_R">#N/A</definedName>
    <definedName name="nek" hidden="1">#REF!</definedName>
    <definedName name="nekretnine" hidden="1">#REF!</definedName>
    <definedName name="NEWSHEET" localSheetId="1">#REF!</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DPA">#REF!</definedName>
    <definedName name="NGS_NGDP">#N/A</definedName>
    <definedName name="NINV">#N/A</definedName>
    <definedName name="NINV_R">#N/A</definedName>
    <definedName name="NM">#N/A</definedName>
    <definedName name="NM_R">#N/A</definedName>
    <definedName name="NMG_RG">#N/A</definedName>
    <definedName name="nn" hidden="1">{"Riqfin97",#N/A,FALSE,"Tran";"Riqfinpro",#N/A,FALSE,"Tran"}</definedName>
    <definedName name="nnn" hidden="1">{"Tab1",#N/A,FALSE,"P";"Tab2",#N/A,FALSE,"P"}</definedName>
    <definedName name="Nominal">OFFSET([12]SECURITIES!$K$4,3,0,COUNT([12]SECURITIES!$K$6:INDIRECT("SECURITIES!K200")),1)</definedName>
    <definedName name="Notes" localSheetId="1">#REF!</definedName>
    <definedName name="Notes">#REF!</definedName>
    <definedName name="NOTITLES" localSheetId="1">#REF!</definedName>
    <definedName name="NOTITLES">#REF!</definedName>
    <definedName name="novi" localSheetId="1">#REF!</definedName>
    <definedName name="novi">#REF!</definedName>
    <definedName name="novo">[24]NEFTRANS!#REF!</definedName>
    <definedName name="NTDD_RG" localSheetId="1">'Slika 2'!NTDD_RG</definedName>
    <definedName name="NTDD_RG" localSheetId="6">#N/A</definedName>
    <definedName name="NTDD_RG">[0]!NTDD_RG</definedName>
    <definedName name="NX">#N/A</definedName>
    <definedName name="NX_R">#N/A</definedName>
    <definedName name="NXG_RG">#N/A</definedName>
    <definedName name="Obv_drz_raz_bnk" localSheetId="1">OFFSET(#REF!,1,0,COUNTA(#REF!:INDIRECT("Legend!$f$200"))-1,1)</definedName>
    <definedName name="Obv_drz_raz_bnk" localSheetId="6">OFFSET(#REF!,1,0,COUNTA(#REF!:INDIRECT("Legend!$f$200"))-1,1)</definedName>
    <definedName name="Obv_drz_raz_bnk">OFFSET(#REF!,1,0,COUNTA(#REF!:INDIRECT("Legend!$f$200"))-1,1)</definedName>
    <definedName name="Obv_raz_bnk_saveznih_zemalja">OFFSET(#REF!,1,0,COUNTA(#REF!:INDIRECT("Legend!$j$200"))-1,1)</definedName>
    <definedName name="Obv_savezne_zemlje">OFFSET(#REF!,1,0,COUNTA(#REF!:INDIRECT("Legend!$h$200"))-1,1)</definedName>
    <definedName name="Obveznice_drz_agencije">OFFSET(#REF!,1,0,COUNTA(#REF!:INDIRECT("Legend!$d$200"))-1,1)</definedName>
    <definedName name="OECD">'[11]VAT rates OECD Countries'!$B$5:$G$68</definedName>
    <definedName name="OECD_Table" localSheetId="1">#REF!</definedName>
    <definedName name="OECD_Table">#REF!</definedName>
    <definedName name="OGÓŁEM__PASYWA">#REF!</definedName>
    <definedName name="olddbfinal">COUNTA(INDEX(ValData1,,MATCH(#REF!,#REF!,0)))</definedName>
    <definedName name="oo" hidden="1">{"Riqfin97",#N/A,FALSE,"Tran";"Riqfinpro",#N/A,FALSE,"Tran"}</definedName>
    <definedName name="ooo" hidden="1">{"Tab1",#N/A,FALSE,"P";"Tab2",#N/A,FALSE,"P"}</definedName>
    <definedName name="Osigurane_obveznice">OFFSET(#REF!,1,0,COUNTA(#REF!:INDIRECT("Legend!$l$200"))-1,1)</definedName>
    <definedName name="OtherMeasures_TypeOfPolicy">[32]ValuesList!$B$36:$H$36</definedName>
    <definedName name="Otras_Residuales">#REF!</definedName>
    <definedName name="outra">COUNTA(INDEX([0]!ValData1,,MATCH(#REF!,#REF!,0)))</definedName>
    <definedName name="p" hidden="1">{"Riqfin97",#N/A,FALSE,"Tran";"Riqfinpro",#N/A,FALSE,"Tran"}</definedName>
    <definedName name="Part1">#REF!</definedName>
    <definedName name="Paym_Cap" localSheetId="1">#REF!</definedName>
    <definedName name="Paym_Cap">#REF!</definedName>
    <definedName name="pchBM" localSheetId="1">#REF!</definedName>
    <definedName name="pchBM">#REF!</definedName>
    <definedName name="pchBMG" localSheetId="1">#REF!</definedName>
    <definedName name="pchBMG">#REF!</definedName>
    <definedName name="pchBX" localSheetId="1">#REF!</definedName>
    <definedName name="pchBX">#REF!</definedName>
    <definedName name="pchBXG" localSheetId="1">#REF!</definedName>
    <definedName name="pchBXG">#REF!</definedName>
    <definedName name="PCPI" localSheetId="1">#REF!</definedName>
    <definedName name="PCPI">#REF!</definedName>
    <definedName name="PCPIG">#N/A</definedName>
    <definedName name="Petroecuador">#REF!</definedName>
    <definedName name="PFP" localSheetId="1">#REF!</definedName>
    <definedName name="PFP">#REF!</definedName>
    <definedName name="pfp_table1" localSheetId="1">#REF!</definedName>
    <definedName name="pfp_table1">#REF!</definedName>
    <definedName name="PictureW">[15]WordCopy!$Z$21:$Z$22</definedName>
    <definedName name="Pivot">OFFSET([12]SECURITIES!$A$4,0,0,COUNT([12]SECURITIES!$Q$6:INDIRECT("SECURITIES!Q200"))+3,41)</definedName>
    <definedName name="pivot_q">[55]Gold_Qrtly!$K$2</definedName>
    <definedName name="Plasmani" hidden="1">#REF!</definedName>
    <definedName name="Plasmani_stan_pod" hidden="1">#REF!</definedName>
    <definedName name="_xlnm.Print_Area" localSheetId="0">'Slika 1'!#REF!</definedName>
    <definedName name="_xlnm.Print_Area" localSheetId="1">#REF!</definedName>
    <definedName name="_xlnm.Print_Area">#REF!</definedName>
    <definedName name="Ports">#REF!</definedName>
    <definedName name="potr">OFFSET(#REF!,0,0,1,COUNT(#REF!))</definedName>
    <definedName name="pp" hidden="1">{"Riqfin97",#N/A,FALSE,"Tran";"Riqfinpro",#N/A,FALSE,"Tran"}</definedName>
    <definedName name="ppp" hidden="1">{"Riqfin97",#N/A,FALSE,"Tran";"Riqfinpro",#N/A,FALSE,"Tran"}</definedName>
    <definedName name="PPPWGT">#N/A</definedName>
    <definedName name="PRICE" localSheetId="1">#REF!</definedName>
    <definedName name="PRICE">#REF!</definedName>
    <definedName name="PRICETAB" localSheetId="1">#REF!</definedName>
    <definedName name="PRICETAB">#REF!</definedName>
    <definedName name="Pričuve">[14]Sheet1!$O$3:$O$11</definedName>
    <definedName name="Principal_MV">OFFSET([12]SECURITIES!$M$4,3,0,COUNT([12]SECURITIES!$Q$6:INDIRECT("SECURITIES!Q200")),1)</definedName>
    <definedName name="PRINT_AREA_MI" localSheetId="1">#REF!</definedName>
    <definedName name="PRINT_AREA_MI">#REF!</definedName>
    <definedName name="PRINTMACRO" localSheetId="1">#REF!</definedName>
    <definedName name="PRINTMACRO">#REF!</definedName>
    <definedName name="PrintThis_Links">[30]Links!$A$1:$F$33</definedName>
    <definedName name="PRMONTH" localSheetId="1">#REF!</definedName>
    <definedName name="PRMONTH">#REF!</definedName>
    <definedName name="prn">[27]FSUOUT!$B$2:$V$32</definedName>
    <definedName name="Prog1998" localSheetId="1">'[56]2003'!#REF!</definedName>
    <definedName name="Prog1998">'[56]2003'!#REF!</definedName>
    <definedName name="PRYEAR" localSheetId="1">#REF!</definedName>
    <definedName name="PRYEAR">#REF!</definedName>
    <definedName name="Q_5" localSheetId="1">#REF!</definedName>
    <definedName name="Q_5">#REF!</definedName>
    <definedName name="Q_6" localSheetId="1">#REF!</definedName>
    <definedName name="Q_6">#REF!</definedName>
    <definedName name="Q_7" localSheetId="1">#REF!</definedName>
    <definedName name="Q_7">#REF!</definedName>
    <definedName name="Q6_">#REF!</definedName>
    <definedName name="QCBR_MTN">#REF!</definedName>
    <definedName name="QFISCAL" localSheetId="1">'[57]Quarterly Raw Data'!#REF!</definedName>
    <definedName name="QFISCAL">'[57]Quarterly Raw Data'!#REF!</definedName>
    <definedName name="qq" hidden="1">'[40]J(Priv.Cap)'!#REF!</definedName>
    <definedName name="qqq" localSheetId="1" hidden="1">{#N/A,#N/A,FALSE,"EXTRABUDGT"}</definedName>
    <definedName name="qqq" localSheetId="6" hidden="1">{#N/A,#N/A,FALSE,"EXTRABUDGT"}</definedName>
    <definedName name="qqq" localSheetId="3" hidden="1">{#N/A,#N/A,FALSE,"EXTRABUDGT"}</definedName>
    <definedName name="qqq" hidden="1">{#N/A,#N/A,FALSE,"EXTRABUDGT"}</definedName>
    <definedName name="QTAB7" localSheetId="1">'[57]Quarterly MacroFlow'!#REF!</definedName>
    <definedName name="QTAB7">'[57]Quarterly MacroFlow'!#REF!</definedName>
    <definedName name="QTAB7A" localSheetId="1">'[57]Quarterly MacroFlow'!#REF!</definedName>
    <definedName name="QTAB7A">'[57]Quarterly MacroFlow'!#REF!</definedName>
    <definedName name="QW">#REF!</definedName>
    <definedName name="range" localSheetId="1">[9]Sheet1!$M$3:$M$11</definedName>
    <definedName name="range">[42]Sheet1!$M$3:$M$11</definedName>
    <definedName name="range03" localSheetId="1">[9]Sheet1!$O$3:$O$11</definedName>
    <definedName name="range03">[42]Sheet1!$O$3:$O$11</definedName>
    <definedName name="range04" localSheetId="1">[9]Sheet1!$P$3:$P$11</definedName>
    <definedName name="range04">[42]Sheet1!$P$3:$P$11</definedName>
    <definedName name="range1" localSheetId="1">[9]Sheet1!$M$3:$M$11</definedName>
    <definedName name="range1">[58]Sheet1!$M$3:$M$11</definedName>
    <definedName name="range2" localSheetId="1">[9]Sheet1!$N$3:$N$11</definedName>
    <definedName name="range2">[58]Sheet1!$N$3:$N$11</definedName>
    <definedName name="range3" localSheetId="1">[9]Sheet1!$O$3:$O$11</definedName>
    <definedName name="range3">[58]Sheet1!$O$3:$O$11</definedName>
    <definedName name="range4" localSheetId="1">[9]Sheet1!$P$3:$P$11</definedName>
    <definedName name="range4">[58]Sheet1!$P$3:$P$11</definedName>
    <definedName name="range5" localSheetId="1">[9]Sheet1!$M$3:$M$11</definedName>
    <definedName name="range5">[42]Sheet1!$M$3:$M$11</definedName>
    <definedName name="range9" localSheetId="1">[9]Sheet1!$N$3:$N$11</definedName>
    <definedName name="range9">[14]Sheet1!$N$3:$N$11</definedName>
    <definedName name="rangeee">[9]Sheet1!$M$3:$M$11</definedName>
    <definedName name="RED_BOP" localSheetId="1">#REF!</definedName>
    <definedName name="RED_BOP">#REF!</definedName>
    <definedName name="red_cpi" localSheetId="1">#REF!</definedName>
    <definedName name="red_cpi">#REF!</definedName>
    <definedName name="RED_D" localSheetId="1">#REF!</definedName>
    <definedName name="RED_D">#REF!</definedName>
    <definedName name="RED_DS" localSheetId="1">#REF!</definedName>
    <definedName name="RED_DS">#REF!</definedName>
    <definedName name="red_gdp_exp" localSheetId="1">#REF!</definedName>
    <definedName name="red_gdp_exp">#REF!</definedName>
    <definedName name="red_govt_empl" localSheetId="1">#REF!</definedName>
    <definedName name="red_govt_empl">#REF!</definedName>
    <definedName name="RED_NATCPI" localSheetId="1">#REF!</definedName>
    <definedName name="RED_NATCPI">#REF!</definedName>
    <definedName name="RED_TBCPI" localSheetId="1">#REF!</definedName>
    <definedName name="RED_TBCPI">#REF!</definedName>
    <definedName name="RED_TRD" localSheetId="1">#REF!</definedName>
    <definedName name="RED_TRD">#REF!</definedName>
    <definedName name="REDTbl3">#REF!</definedName>
    <definedName name="REDTbl4">#REF!</definedName>
    <definedName name="REDTbl5">#REF!</definedName>
    <definedName name="REDTbl6">#REF!</definedName>
    <definedName name="REDTbl7">#REF!</definedName>
    <definedName name="regija" localSheetId="1">[59]regija!$A$1:$D$29</definedName>
    <definedName name="regija">[60]regija!$A$1:$D$29</definedName>
    <definedName name="rerererere">#REF!</definedName>
    <definedName name="rfe">'[33]Izbor posla'!$B$17</definedName>
    <definedName name="RGDPA">#REF!</definedName>
    <definedName name="rgsgrsh" hidden="1">{#N/A,#N/A,FALSE,"GGOVT"}</definedName>
    <definedName name="RGSPA">#REF!</definedName>
    <definedName name="rhrshrhr" hidden="1">{"BOP_TAB",#N/A,FALSE,"N";"MIDTERM_TAB",#N/A,FALSE,"O";"FUND_CRED",#N/A,FALSE,"P";"DEBT_TAB1",#N/A,FALSE,"Q";"DEBT_TAB2",#N/A,FALSE,"Q";"FORFIN_TAB1",#N/A,FALSE,"R";"FORFIN_TAB2",#N/A,FALSE,"R";"BOP_ANALY",#N/A,FALSE,"U"}</definedName>
    <definedName name="right" localSheetId="1">#REF!</definedName>
    <definedName name="right">#REF!</definedName>
    <definedName name="rindex" localSheetId="1">#REF!</definedName>
    <definedName name="rindex">#REF!</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QuestChecked">[30]ErrCheck!$A$3</definedName>
    <definedName name="Rows_Table" localSheetId="1">#REF!</definedName>
    <definedName name="Rows_Table">#REF!</definedName>
    <definedName name="rr" hidden="1">{"Riqfin97",#N/A,FALSE,"Tran";"Riqfinpro",#N/A,FALSE,"Tran"}</definedName>
    <definedName name="rrr" hidden="1">{"Riqfin97",#N/A,FALSE,"Tran";"Riqfinpro",#N/A,FALSE,"Tran"}</definedName>
    <definedName name="rrttttttttttttttttttt">'[3]Annual Tables'!#REF!</definedName>
    <definedName name="rw">[13]parameters!$A$2:$V$25</definedName>
    <definedName name="S" localSheetId="1">#REF!</definedName>
    <definedName name="S">#REF!</definedName>
    <definedName name="S_P">OFFSET([12]SECURITIES!$AN$4,3,0,COUNT([12]SECURITIES!$Q$6:INDIRECT("SECURITIES!Q200")),1)</definedName>
    <definedName name="sa">[61]NOVMIR3!$U$71:$Y$134</definedName>
    <definedName name="SA_Tab" localSheetId="1">#REF!</definedName>
    <definedName name="SA_Tab">#REF!</definedName>
    <definedName name="Sažeta_bilanca" localSheetId="1">#REF!</definedName>
    <definedName name="Sažeta_bilanca">#REF!</definedName>
    <definedName name="sds_gdp_exp_lari" localSheetId="1">#REF!</definedName>
    <definedName name="sds_gdp_exp_lari">#REF!</definedName>
    <definedName name="sds_gdp_origin" localSheetId="1">#REF!</definedName>
    <definedName name="sds_gdp_origin">#REF!</definedName>
    <definedName name="sds_gpd_exp_gdp" localSheetId="1">#REF!</definedName>
    <definedName name="sds_gpd_exp_gdp">#REF!</definedName>
    <definedName name="Security_Type">OFFSET([12]SECURITIES!$AB$4,3,0,COUNT([12]SECURITIES!$Q$6:INDIRECT("SECURITIES!Q200")),1)</definedName>
    <definedName name="sencount" hidden="1">2</definedName>
    <definedName name="sgdsgd" hidden="1">{#N/A,#N/A,FALSE,"EXCISE"}</definedName>
    <definedName name="sgdsvdsg" hidden="1">{#N/A,#N/A,FALSE,"DEPO"}</definedName>
    <definedName name="sgdsvdsgds" hidden="1">{#N/A,#N/A,FALSE,"DEBTSVC"}</definedName>
    <definedName name="sgrgrsrgrs" hidden="1">{#N/A,#N/A,FALSE,"GDP_ORIGIN";#N/A,#N/A,FALSE,"EMP_POP"}</definedName>
    <definedName name="SheetType" localSheetId="1">[62]Start!$T$6:$T$18</definedName>
    <definedName name="SheetType">[63]Start!$T$6:$T$18</definedName>
    <definedName name="Silka_4_9">#REF!</definedName>
    <definedName name="sk">OFFSET(#REF!,0,0,1,COUNT(#REF!))</definedName>
    <definedName name="SLIKA">[64]_!$V$1</definedName>
    <definedName name="SLika_pomocna" localSheetId="1" hidden="1">#REF!</definedName>
    <definedName name="SLika_pomocna" localSheetId="3" hidden="1">#REF!</definedName>
    <definedName name="SLika_pomocna" hidden="1">#REF!</definedName>
    <definedName name="SourceFileName" localSheetId="1">'[33]Izbor posla'!$E$17</definedName>
    <definedName name="SourceFileName">'[34]Izbor posla'!$E$17</definedName>
    <definedName name="Spot_date">OFFSET([12]SECURITIES!$J$4,3,0,COUNT([12]SECURITIES!$J$6:INDIRECT("SECURITIES!J200")),1)</definedName>
    <definedName name="Spread">OFFSET([12]SECURITIES!$B$4,3,0,COUNT([12]SECURITIES!$Q$6:INDIRECT("SECURITIES!Q200")),1)</definedName>
    <definedName name="SS">[65]IMATA!$B$45:$B$108</definedName>
    <definedName name="START" localSheetId="1">#REF!</definedName>
    <definedName name="START">#REF!</definedName>
    <definedName name="STFQTAB" localSheetId="1">#REF!</definedName>
    <definedName name="STFQTAB">#REF!</definedName>
    <definedName name="STOP" localSheetId="1">#REF!</definedName>
    <definedName name="STOP">#REF!</definedName>
    <definedName name="SUM">[4]BoP!$E$313:$BE$365</definedName>
    <definedName name="summary">#REF!</definedName>
    <definedName name="SVI" localSheetId="1">#REF!</definedName>
    <definedName name="SVI">#REF!</definedName>
    <definedName name="TAB1A">#REF!</definedName>
    <definedName name="TAB1CK">#REF!</definedName>
    <definedName name="Tab25a" localSheetId="1">#REF!</definedName>
    <definedName name="Tab25a">#REF!</definedName>
    <definedName name="Tab25b" localSheetId="1">#REF!</definedName>
    <definedName name="Tab25b">#REF!</definedName>
    <definedName name="TAB2A">#REF!</definedName>
    <definedName name="TAB5A">#REF!</definedName>
    <definedName name="TAB6A">'[3]Annual Tables'!#REF!</definedName>
    <definedName name="TAB6B">'[3]Annual Tables'!#REF!</definedName>
    <definedName name="TAB6C">#REF!</definedName>
    <definedName name="TAB7A">#REF!</definedName>
    <definedName name="Table__47">[66]RED47!$A$1:$I$53</definedName>
    <definedName name="Table_2._Country_X___Public_Sector_Financing_1" localSheetId="1">#REF!</definedName>
    <definedName name="Table_2._Country_X___Public_Sector_Financing_1">#REF!</definedName>
    <definedName name="Table_4SR">#REF!</definedName>
    <definedName name="Table_Template" localSheetId="1">#REF!</definedName>
    <definedName name="Table_Template">#REF!</definedName>
    <definedName name="Table1" localSheetId="1">#REF!</definedName>
    <definedName name="Table1">#REF!</definedName>
    <definedName name="Table2" localSheetId="1">#REF!</definedName>
    <definedName name="Table2">#REF!</definedName>
    <definedName name="TableA" localSheetId="1">#REF!</definedName>
    <definedName name="TableA">#REF!</definedName>
    <definedName name="TableB1" localSheetId="1">#REF!</definedName>
    <definedName name="TableB1">#REF!</definedName>
    <definedName name="TableB2" localSheetId="1">#REF!</definedName>
    <definedName name="TableB2">#REF!</definedName>
    <definedName name="TableB3" localSheetId="1">#REF!</definedName>
    <definedName name="TableB3">#REF!</definedName>
    <definedName name="TableC1" localSheetId="1">#REF!</definedName>
    <definedName name="TableC1">#REF!</definedName>
    <definedName name="TableC2" localSheetId="1">#REF!</definedName>
    <definedName name="TableC2">#REF!</definedName>
    <definedName name="TableC3" localSheetId="1">#REF!</definedName>
    <definedName name="TableC3">#REF!</definedName>
    <definedName name="TAME">#REF!</definedName>
    <definedName name="TargetBookName" localSheetId="1">'[33]Izbor posla'!$C$18</definedName>
    <definedName name="TargetBookName">'[34]Izbor posla'!$C$18</definedName>
    <definedName name="TargetFileName" localSheetId="1">'[33]Izbor posla'!$E$18</definedName>
    <definedName name="TargetFileName">'[34]Izbor posla'!$E$18</definedName>
    <definedName name="TargetFolderName" localSheetId="1">'[33]Izbor posla'!$B$18</definedName>
    <definedName name="TargetFolderName">'[34]Izbor posla'!$B$18</definedName>
    <definedName name="TargetSector">[32]ValuesList!$C$54:$F$54</definedName>
    <definedName name="TargetSheetName" localSheetId="1">'[33]Izbor posla'!$D$18</definedName>
    <definedName name="TargetSheetName">'[34]Izbor posla'!$D$18</definedName>
    <definedName name="tblChecks">[30]ErrCheck!$A$3:$E$5</definedName>
    <definedName name="tblLinks">[30]Links!$A$4:$F$33</definedName>
    <definedName name="tblVelGodAvg" localSheetId="1">#REF!</definedName>
    <definedName name="tblVelGodAvg">#REF!</definedName>
    <definedName name="Tegsun_DB">[67]tegsun!$A$1:$F$1136</definedName>
    <definedName name="Template_Table" localSheetId="1">#REF!</definedName>
    <definedName name="Template_Table">#REF!</definedName>
    <definedName name="thrtjtr" hidden="1">{#N/A,#N/A,FALSE,"REVSHARE"}</definedName>
    <definedName name="Ticker">OFFSET([12]SECURITIES!$AA$4,3,0,COUNT([12]SECURITIES!$Q$6:INDIRECT("SECURITIES!Q200")),1)</definedName>
    <definedName name="TITLES" localSheetId="1">#REF!</definedName>
    <definedName name="TITLES">#REF!</definedName>
    <definedName name="TM" localSheetId="1">#REF!</definedName>
    <definedName name="TM">#REF!</definedName>
    <definedName name="TM_D" localSheetId="1">#REF!</definedName>
    <definedName name="TM_D">#REF!</definedName>
    <definedName name="TM_DPCH" localSheetId="1">#REF!</definedName>
    <definedName name="TM_DPCH">#REF!</definedName>
    <definedName name="TM_R" localSheetId="1">#REF!</definedName>
    <definedName name="TM_R">#REF!</definedName>
    <definedName name="TM_RPCH" localSheetId="1">#REF!</definedName>
    <definedName name="TM_RPCH">#REF!</definedName>
    <definedName name="TMG" localSheetId="1">#REF!</definedName>
    <definedName name="TMG">#REF!</definedName>
    <definedName name="TMG_D">[20]Q5!$E$23:$AH$23</definedName>
    <definedName name="TMG_DPCH" localSheetId="1">#REF!</definedName>
    <definedName name="TMG_DPCH">#REF!</definedName>
    <definedName name="TMG_R" localSheetId="1">#REF!</definedName>
    <definedName name="TMG_R">#REF!</definedName>
    <definedName name="TMG_RPCH" localSheetId="1">#REF!</definedName>
    <definedName name="TMG_RPCH">#REF!</definedName>
    <definedName name="TMGO">#N/A</definedName>
    <definedName name="TMGO_D" localSheetId="1">#REF!</definedName>
    <definedName name="TMGO_D">#REF!</definedName>
    <definedName name="TMGO_DPCH" localSheetId="1">#REF!</definedName>
    <definedName name="TMGO_DPCH">#REF!</definedName>
    <definedName name="TMGO_R" localSheetId="1">#REF!</definedName>
    <definedName name="TMGO_R">#REF!</definedName>
    <definedName name="TMGO_RPCH" localSheetId="1">#REF!</definedName>
    <definedName name="TMGO_RPCH">#REF!</definedName>
    <definedName name="TMGXO" localSheetId="1">#REF!</definedName>
    <definedName name="TMGXO">#REF!</definedName>
    <definedName name="TMGXO_D" localSheetId="1">#REF!</definedName>
    <definedName name="TMGXO_D">#REF!</definedName>
    <definedName name="TMGXO_DPCH" localSheetId="1">#REF!</definedName>
    <definedName name="TMGXO_DPCH">#REF!</definedName>
    <definedName name="TMGXO_R" localSheetId="1">#REF!</definedName>
    <definedName name="TMGXO_R">#REF!</definedName>
    <definedName name="TMGXO_RPCH" localSheetId="1">#REF!</definedName>
    <definedName name="TMGXO_RPCH">#REF!</definedName>
    <definedName name="TMS" localSheetId="1">#REF!</definedName>
    <definedName name="TMS">#REF!</definedName>
    <definedName name="TOC" localSheetId="1">#REF!</definedName>
    <definedName name="TOC">#REF!</definedName>
    <definedName name="Total_Consumption">#REF!</definedName>
    <definedName name="TOWEO">#REF!</definedName>
    <definedName name="TPD">#REF!</definedName>
    <definedName name="Trade" localSheetId="1">#REF!</definedName>
    <definedName name="Trade">#REF!</definedName>
    <definedName name="TRADE3" localSheetId="1">[10]Trade!#REF!</definedName>
    <definedName name="TRADE3">[10]Trade!#REF!</definedName>
    <definedName name="trans">#REF!</definedName>
    <definedName name="Transfer_check">#REF!</definedName>
    <definedName name="TRANSNAVE">#REF!</definedName>
    <definedName name="trjtrjtrj" hidden="1">{#N/A,#N/A,FALSE,"PRUDENT"}</definedName>
    <definedName name="tt" hidden="1">{"Tab1",#N/A,FALSE,"P";"Tab2",#N/A,FALSE,"P"}</definedName>
    <definedName name="ttt" hidden="1">{"Tab1",#N/A,FALSE,"P";"Tab2",#N/A,FALSE,"P"}</definedName>
    <definedName name="ttttt" hidden="1">[44]M!#REF!</definedName>
    <definedName name="tttttttttttttttttt">[3]Index!#REF!</definedName>
    <definedName name="TX" localSheetId="1">#REF!</definedName>
    <definedName name="TX">#REF!</definedName>
    <definedName name="TX_D" localSheetId="1">#REF!</definedName>
    <definedName name="TX_D">#REF!</definedName>
    <definedName name="TX_DPCH" localSheetId="1">#REF!</definedName>
    <definedName name="TX_DPCH">#REF!</definedName>
    <definedName name="TX_R" localSheetId="1">#REF!</definedName>
    <definedName name="TX_R">#REF!</definedName>
    <definedName name="TX_RPCH" localSheetId="1">#REF!</definedName>
    <definedName name="TX_RPCH">#REF!</definedName>
    <definedName name="TXG" localSheetId="1">#REF!</definedName>
    <definedName name="TXG">#REF!</definedName>
    <definedName name="TXG_D">#N/A</definedName>
    <definedName name="TXG_DPCH" localSheetId="1">#REF!</definedName>
    <definedName name="TXG_DPCH">#REF!</definedName>
    <definedName name="TXG_R" localSheetId="1">#REF!</definedName>
    <definedName name="TXG_R">#REF!</definedName>
    <definedName name="TXG_RPCH" localSheetId="1">#REF!</definedName>
    <definedName name="TXG_RPCH">#REF!</definedName>
    <definedName name="TXGO">#N/A</definedName>
    <definedName name="TXGO_D" localSheetId="1">#REF!</definedName>
    <definedName name="TXGO_D">#REF!</definedName>
    <definedName name="TXGO_DPCH" localSheetId="1">#REF!</definedName>
    <definedName name="TXGO_DPCH">#REF!</definedName>
    <definedName name="TXGO_R" localSheetId="1">#REF!</definedName>
    <definedName name="TXGO_R">#REF!</definedName>
    <definedName name="TXGO_RPCH" localSheetId="1">#REF!</definedName>
    <definedName name="TXGO_RPCH">#REF!</definedName>
    <definedName name="TXGXO" localSheetId="1">#REF!</definedName>
    <definedName name="TXGXO">#REF!</definedName>
    <definedName name="TXGXO_D" localSheetId="1">#REF!</definedName>
    <definedName name="TXGXO_D">#REF!</definedName>
    <definedName name="TXGXO_DPCH" localSheetId="1">#REF!</definedName>
    <definedName name="TXGXO_DPCH">#REF!</definedName>
    <definedName name="TXGXO_R" localSheetId="1">#REF!</definedName>
    <definedName name="TXGXO_R">#REF!</definedName>
    <definedName name="TXGXO_RPCH" localSheetId="1">#REF!</definedName>
    <definedName name="TXGXO_RPCH">#REF!</definedName>
    <definedName name="TXS" localSheetId="1">#REF!</definedName>
    <definedName name="TXS">#REF!</definedName>
    <definedName name="Type_of_Moratoria">[32]ValuesList!$T$2:$T$3</definedName>
    <definedName name="U">[53]NEFTRANS!#REF!</definedName>
    <definedName name="ukp">OFFSET(#REF!,,,1,COUNT(#REF!))</definedName>
    <definedName name="Ukupno_EUR">OFFSET('[17]kamatne stope_tečajevi'!$AJ$2,0,0,COUNTA('[17]kamatne stope_tečajevi'!$AJ:$AJ)-2)</definedName>
    <definedName name="unemp_96Q3" localSheetId="1">#REF!</definedName>
    <definedName name="unemp_96Q3">#REF!</definedName>
    <definedName name="unemp_96Q4" localSheetId="1">#REF!</definedName>
    <definedName name="unemp_96Q4">#REF!</definedName>
    <definedName name="unemp_97Q1" localSheetId="1">#REF!</definedName>
    <definedName name="unemp_97Q1">#REF!</definedName>
    <definedName name="unemp_97Q2" localSheetId="1">#REF!</definedName>
    <definedName name="unemp_97Q2">#REF!</definedName>
    <definedName name="unemp_nat" localSheetId="1">#REF!</definedName>
    <definedName name="unemp_nat">#REF!</definedName>
    <definedName name="unemp_urbrural" localSheetId="1">#REF!</definedName>
    <definedName name="unemp_urbrural">#REF!</definedName>
    <definedName name="UniqueRange_37">#REF!</definedName>
    <definedName name="UniqueRange_38">#REF!</definedName>
    <definedName name="UniqueRange_39">#REF!</definedName>
    <definedName name="UniqueRange_40">#REF!</definedName>
    <definedName name="UniqueRange_41">#REF!</definedName>
    <definedName name="UniqueRange_42">#REF!</definedName>
    <definedName name="UniqueRange_43">#REF!</definedName>
    <definedName name="UniqueRange_44">#REF!</definedName>
    <definedName name="UniqueRange_45">#REF!</definedName>
    <definedName name="UniqueRange_46">#REF!</definedName>
    <definedName name="UniqueRange_47">#REF!</definedName>
    <definedName name="Universities">#REF!</definedName>
    <definedName name="Update_Time">'[68]Guide for maintenance'!$C$33</definedName>
    <definedName name="Uruguay">#REF!</definedName>
    <definedName name="usd" localSheetId="1">#REF!</definedName>
    <definedName name="usd">#REF!</definedName>
    <definedName name="usd_" localSheetId="1">#REF!</definedName>
    <definedName name="usd_">#REF!</definedName>
    <definedName name="USDAFS_portfelj">OFFSET('[25]Veličine port'!$H$2,0,0,COUNTA('[25]Veličine port'!$H:$H)-1)</definedName>
    <definedName name="USDHRK_tecaj_1m">OFFSET(#REF!,0,0,COUNTA(#REF!)-2)</definedName>
    <definedName name="USDHRK_tecaj_1m_datum">OFFSET(#REF!,0,0,COUNTA(#REF!)-2)</definedName>
    <definedName name="USDRAMP_portfelj">OFFSET('[25]Veličine port'!$G$2,0,2,COUNTA('[25]Veličine port'!$G:$G)-1)</definedName>
    <definedName name="USDSR" localSheetId="1">#REF!</definedName>
    <definedName name="USDSR">#REF!</definedName>
    <definedName name="USDtrg_portfelj">OFFSET('[17]kamatne stope_tečajevi'!$AY$2,0,0,COUNTA('[17]kamatne stope_tečajevi'!$AY:$AY)-1)</definedName>
    <definedName name="USDUKUPNO_portfelj">OFFSET('[25]Veličine port'!$G$2,0,3,COUNTA('[25]Veličine port'!$G:$G)-1)</definedName>
    <definedName name="UseList1">INDEX(ValData1,1,MATCH(#REF!,#REF!,0)):INDEX(ValData1,Counter1,MATCH(#REF!,#REF!,0))</definedName>
    <definedName name="UseList123">INDEX(ValData213,1,MATCH(#REF!,#REF!,0)):INDEX(ValData213,Counter123,MATCH(#REF!,#REF!,0))</definedName>
    <definedName name="UseList2">INDEX(ValData2,1,MATCH(#REF!,#REF!,0)):INDEX(ValData2,Counter2,MATCH(#REF!,#REF!,0))</definedName>
    <definedName name="UseList3">INDEX(ValdData123,1,MATCH(#REF!,#REF!,0)):INDEX(ValdData123,Counter234,MATCH(#REF!,#REF!,0))</definedName>
    <definedName name="uu" hidden="1">{"Riqfin97",#N/A,FALSE,"Tran";"Riqfinpro",#N/A,FALSE,"Tran"}</definedName>
    <definedName name="uuu" localSheetId="1">#REF!</definedName>
    <definedName name="uuu">#REF!</definedName>
    <definedName name="val">OFFSET(#REF!,0,0,COUNT(#REF!),1)</definedName>
    <definedName name="ValData1">#REF!:INDEX(#REF!,100,COUNTA(#REF!))</definedName>
    <definedName name="ValData2">#REF!:INDEX(#REF!,100,COUNTA(#REF!))</definedName>
    <definedName name="ValData213">#REF!:INDEX(#REF!,100,COUNTA(#REF!))</definedName>
    <definedName name="ValdData123">#REF!:INDEX(#REF!,100,COUNTA(#REF!))</definedName>
    <definedName name="Venezuela">#REF!</definedName>
    <definedName name="vgdsgdv" hidden="1">{#N/A,#N/A,FALSE,"CREDIT"}</definedName>
    <definedName name="VIKR_GRUPIRANO">#REF!</definedName>
    <definedName name="Vrsta_modela">'[69]LGD vrste'!$A$1:$A$3</definedName>
    <definedName name="VTITLES" localSheetId="1">#REF!</definedName>
    <definedName name="VTITLES">#REF!</definedName>
    <definedName name="vv" hidden="1">{"Tab1",#N/A,FALSE,"P";"Tab2",#N/A,FALSE,"P"}</definedName>
    <definedName name="vvcccv">[70]Start!$T$6:$T$18</definedName>
    <definedName name="vvv" hidden="1">{"Tab1",#N/A,FALSE,"P";"Tab2",#N/A,FALSE,"P"}</definedName>
    <definedName name="wage_govt_sector" localSheetId="1">#REF!</definedName>
    <definedName name="wage_govt_sector">#REF!</definedName>
    <definedName name="WEO" localSheetId="1">#REF!</definedName>
    <definedName name="WEO">#REF!</definedName>
    <definedName name="WHD">#REF!</definedName>
    <definedName name="WorkBookName" localSheetId="1">'[33]Izbor posla'!$C$17</definedName>
    <definedName name="WorkBookName">'[34]Izbor posla'!$C$17</definedName>
    <definedName name="WorkSheetName" localSheetId="1">'[33]Izbor posla'!$D$17</definedName>
    <definedName name="WorkSheetName">'[34]Izbor posla'!$D$17</definedName>
    <definedName name="WPCP33_D" localSheetId="1">#REF!</definedName>
    <definedName name="WPCP33_D">#REF!</definedName>
    <definedName name="WPCP33pch" localSheetId="1">#REF!</definedName>
    <definedName name="WPCP33pch">#REF!</definedName>
    <definedName name="wrn.BANKS." localSheetId="1" hidden="1">{#N/A,#N/A,FALSE,"BANKS"}</definedName>
    <definedName name="wrn.BANKS." localSheetId="6" hidden="1">{#N/A,#N/A,FALSE,"BANKS"}</definedName>
    <definedName name="wrn.BANKS." localSheetId="3" hidden="1">{#N/A,#N/A,FALSE,"BANKS"}</definedName>
    <definedName name="wrn.BANKS." hidden="1">{#N/A,#N/A,FALSE,"BANKS"}</definedName>
    <definedName name="wrn.BOP." localSheetId="1" hidden="1">{#N/A,#N/A,FALSE,"BOP"}</definedName>
    <definedName name="wrn.BOP." localSheetId="6" hidden="1">{#N/A,#N/A,FALSE,"BOP"}</definedName>
    <definedName name="wrn.BOP." localSheetId="3" hidden="1">{#N/A,#N/A,FALSE,"BOP"}</definedName>
    <definedName name="wrn.BOP." hidden="1">{#N/A,#N/A,FALSE,"BOP"}</definedName>
    <definedName name="wrn.BOP_MIDTERM." localSheetId="1" hidden="1">{"BOP_TAB",#N/A,FALSE,"N";"MIDTERM_TAB",#N/A,FALSE,"O"}</definedName>
    <definedName name="wrn.BOP_MIDTERM." localSheetId="6" hidden="1">{"BOP_TAB",#N/A,FALSE,"N";"MIDTERM_TAB",#N/A,FALSE,"O"}</definedName>
    <definedName name="wrn.BOP_MIDTERM." localSheetId="3" hidden="1">{"BOP_TAB",#N/A,FALSE,"N";"MIDTERM_TAB",#N/A,FALSE,"O"}</definedName>
    <definedName name="wrn.BOP_MIDTERM." hidden="1">{"BOP_TAB",#N/A,FALSE,"N";"MIDTERM_TAB",#N/A,FALSE,"O"}</definedName>
    <definedName name="wrn.CIJENE." hidden="1">{#N/A,#N/A,FALSE,"CIJENE"}</definedName>
    <definedName name="wrn.CREDIT." localSheetId="1" hidden="1">{#N/A,#N/A,FALSE,"CREDIT"}</definedName>
    <definedName name="wrn.CREDIT." localSheetId="6" hidden="1">{#N/A,#N/A,FALSE,"CREDIT"}</definedName>
    <definedName name="wrn.CREDIT." localSheetId="3" hidden="1">{#N/A,#N/A,FALSE,"CREDIT"}</definedName>
    <definedName name="wrn.CREDIT." hidden="1">{#N/A,#N/A,FALSE,"CREDIT"}</definedName>
    <definedName name="wrn.DEBTSVC." localSheetId="1" hidden="1">{#N/A,#N/A,FALSE,"DEBTSVC"}</definedName>
    <definedName name="wrn.DEBTSVC." localSheetId="6" hidden="1">{#N/A,#N/A,FALSE,"DEBTSVC"}</definedName>
    <definedName name="wrn.DEBTSVC." localSheetId="3" hidden="1">{#N/A,#N/A,FALSE,"DEBTSVC"}</definedName>
    <definedName name="wrn.DEBTSVC." hidden="1">{#N/A,#N/A,FALSE,"DEBTSVC"}</definedName>
    <definedName name="wrn.DEPO." localSheetId="1" hidden="1">{#N/A,#N/A,FALSE,"DEPO"}</definedName>
    <definedName name="wrn.DEPO." localSheetId="6" hidden="1">{#N/A,#N/A,FALSE,"DEPO"}</definedName>
    <definedName name="wrn.DEPO." localSheetId="3" hidden="1">{#N/A,#N/A,FALSE,"DEPO"}</definedName>
    <definedName name="wrn.DEPO." hidden="1">{#N/A,#N/A,FALSE,"DEPO"}</definedName>
    <definedName name="wrn.EXCISE." localSheetId="1" hidden="1">{#N/A,#N/A,FALSE,"EXCISE"}</definedName>
    <definedName name="wrn.EXCISE." localSheetId="6" hidden="1">{#N/A,#N/A,FALSE,"EXCISE"}</definedName>
    <definedName name="wrn.EXCISE." localSheetId="3" hidden="1">{#N/A,#N/A,FALSE,"EXCISE"}</definedName>
    <definedName name="wrn.EXCISE." hidden="1">{#N/A,#N/A,FALSE,"EXCISE"}</definedName>
    <definedName name="wrn.EXRATE." localSheetId="1" hidden="1">{#N/A,#N/A,FALSE,"EXRATE"}</definedName>
    <definedName name="wrn.EXRATE." localSheetId="6" hidden="1">{#N/A,#N/A,FALSE,"EXRATE"}</definedName>
    <definedName name="wrn.EXRATE." localSheetId="3" hidden="1">{#N/A,#N/A,FALSE,"EXRATE"}</definedName>
    <definedName name="wrn.EXRATE." hidden="1">{#N/A,#N/A,FALSE,"EXRATE"}</definedName>
    <definedName name="wrn.EXTDEBT." localSheetId="1" hidden="1">{#N/A,#N/A,FALSE,"EXTDEBT"}</definedName>
    <definedName name="wrn.EXTDEBT." localSheetId="6" hidden="1">{#N/A,#N/A,FALSE,"EXTDEBT"}</definedName>
    <definedName name="wrn.EXTDEBT." localSheetId="3" hidden="1">{#N/A,#N/A,FALSE,"EXTDEBT"}</definedName>
    <definedName name="wrn.EXTDEBT." hidden="1">{#N/A,#N/A,FALSE,"EXTDEBT"}</definedName>
    <definedName name="wrn.EXTRABUDGT." localSheetId="1" hidden="1">{#N/A,#N/A,FALSE,"EXTRABUDGT"}</definedName>
    <definedName name="wrn.EXTRABUDGT." localSheetId="6" hidden="1">{#N/A,#N/A,FALSE,"EXTRABUDGT"}</definedName>
    <definedName name="wrn.EXTRABUDGT." localSheetId="3" hidden="1">{#N/A,#N/A,FALSE,"EXTRABUDGT"}</definedName>
    <definedName name="wrn.EXTRABUDGT." hidden="1">{#N/A,#N/A,FALSE,"EXTRABUDGT"}</definedName>
    <definedName name="wrn.EXTRABUDGT2." localSheetId="1" hidden="1">{#N/A,#N/A,FALSE,"EXTRABUDGT2"}</definedName>
    <definedName name="wrn.EXTRABUDGT2." localSheetId="6" hidden="1">{#N/A,#N/A,FALSE,"EXTRABUDGT2"}</definedName>
    <definedName name="wrn.EXTRABUDGT2." localSheetId="3" hidden="1">{#N/A,#N/A,FALSE,"EXTRABUDGT2"}</definedName>
    <definedName name="wrn.EXTRABUDGT2." hidden="1">{#N/A,#N/A,FALSE,"EXTRABUDGT2"}</definedName>
    <definedName name="wrn.GDP." localSheetId="1" hidden="1">{#N/A,#N/A,FALSE,"GDP_ORIGIN";#N/A,#N/A,FALSE,"EMP_POP"}</definedName>
    <definedName name="wrn.GDP." localSheetId="6" hidden="1">{#N/A,#N/A,FALSE,"GDP_ORIGIN";#N/A,#N/A,FALSE,"EMP_POP"}</definedName>
    <definedName name="wrn.GDP." localSheetId="3" hidden="1">{#N/A,#N/A,FALSE,"GDP_ORIGIN";#N/A,#N/A,FALSE,"EMP_POP"}</definedName>
    <definedName name="wrn.GDP." hidden="1">{#N/A,#N/A,FALSE,"GDP_ORIGIN";#N/A,#N/A,FALSE,"EMP_POP"}</definedName>
    <definedName name="wrn.GGOVT." localSheetId="1" hidden="1">{#N/A,#N/A,FALSE,"GGOVT"}</definedName>
    <definedName name="wrn.GGOVT." localSheetId="6" hidden="1">{#N/A,#N/A,FALSE,"GGOVT"}</definedName>
    <definedName name="wrn.GGOVT." localSheetId="3" hidden="1">{#N/A,#N/A,FALSE,"GGOVT"}</definedName>
    <definedName name="wrn.GGOVT." hidden="1">{#N/A,#N/A,FALSE,"GGOVT"}</definedName>
    <definedName name="wrn.GGOVT2." localSheetId="1" hidden="1">{#N/A,#N/A,FALSE,"GGOVT2"}</definedName>
    <definedName name="wrn.GGOVT2." localSheetId="6" hidden="1">{#N/A,#N/A,FALSE,"GGOVT2"}</definedName>
    <definedName name="wrn.GGOVT2." localSheetId="3" hidden="1">{#N/A,#N/A,FALSE,"GGOVT2"}</definedName>
    <definedName name="wrn.GGOVT2." hidden="1">{#N/A,#N/A,FALSE,"GGOVT2"}</definedName>
    <definedName name="wrn.GGOVTPC." localSheetId="1" hidden="1">{#N/A,#N/A,FALSE,"GGOVT%"}</definedName>
    <definedName name="wrn.GGOVTPC." localSheetId="6" hidden="1">{#N/A,#N/A,FALSE,"GGOVT%"}</definedName>
    <definedName name="wrn.GGOVTPC." localSheetId="3" hidden="1">{#N/A,#N/A,FALSE,"GGOVT%"}</definedName>
    <definedName name="wrn.GGOVTPC." hidden="1">{#N/A,#N/A,FALSE,"GGOVT%"}</definedName>
    <definedName name="wrn.INCOMETX." localSheetId="1" hidden="1">{#N/A,#N/A,FALSE,"INCOMETX"}</definedName>
    <definedName name="wrn.INCOMETX." localSheetId="6" hidden="1">{#N/A,#N/A,FALSE,"INCOMETX"}</definedName>
    <definedName name="wrn.INCOMETX." localSheetId="3" hidden="1">{#N/A,#N/A,FALSE,"INCOMETX"}</definedName>
    <definedName name="wrn.INCOMETX." hidden="1">{#N/A,#N/A,FALSE,"INCOMETX"}</definedName>
    <definedName name="wrn.Input._.and._.output._.tables." localSheetId="1"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 hidden="1">{#N/A,#N/A,FALSE,"INTERST"}</definedName>
    <definedName name="wrn.INTERST." localSheetId="6" hidden="1">{#N/A,#N/A,FALSE,"INTERST"}</definedName>
    <definedName name="wrn.INTERST." localSheetId="3" hidden="1">{#N/A,#N/A,FALSE,"INTERST"}</definedName>
    <definedName name="wrn.INTERST." hidden="1">{#N/A,#N/A,FALSE,"INTERST"}</definedName>
    <definedName name="wrn.MDABOP." localSheetId="1"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1" hidden="1">{"MONA",#N/A,FALSE,"S"}</definedName>
    <definedName name="wrn.MONA." localSheetId="6" hidden="1">{"MONA",#N/A,FALSE,"S"}</definedName>
    <definedName name="wrn.MONA." localSheetId="3" hidden="1">{"MONA",#N/A,FALSE,"S"}</definedName>
    <definedName name="wrn.MONA." hidden="1">{"MONA",#N/A,FALSE,"S"}</definedName>
    <definedName name="wrn.MS." localSheetId="1" hidden="1">{#N/A,#N/A,FALSE,"MS"}</definedName>
    <definedName name="wrn.MS." localSheetId="6" hidden="1">{#N/A,#N/A,FALSE,"MS"}</definedName>
    <definedName name="wrn.MS." localSheetId="3" hidden="1">{#N/A,#N/A,FALSE,"MS"}</definedName>
    <definedName name="wrn.MS." hidden="1">{#N/A,#N/A,FALSE,"MS"}</definedName>
    <definedName name="wrn.NBG." localSheetId="1" hidden="1">{#N/A,#N/A,FALSE,"NBG"}</definedName>
    <definedName name="wrn.NBG." localSheetId="6" hidden="1">{#N/A,#N/A,FALSE,"NBG"}</definedName>
    <definedName name="wrn.NBG." localSheetId="3" hidden="1">{#N/A,#N/A,FALSE,"NBG"}</definedName>
    <definedName name="wrn.NBG." hidden="1">{#N/A,#N/A,FALSE,"NBG"}</definedName>
    <definedName name="wrn.Output._.tables." localSheetId="1" hidden="1">{#N/A,#N/A,FALSE,"I";#N/A,#N/A,FALSE,"J";#N/A,#N/A,FALSE,"K";#N/A,#N/A,FALSE,"L";#N/A,#N/A,FALSE,"M";#N/A,#N/A,FALSE,"N";#N/A,#N/A,FALSE,"O"}</definedName>
    <definedName name="wrn.Output._.tables." localSheetId="6"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PCPI." localSheetId="1" hidden="1">{#N/A,#N/A,FALSE,"PCPI"}</definedName>
    <definedName name="wrn.PCPI." localSheetId="6" hidden="1">{#N/A,#N/A,FALSE,"PCPI"}</definedName>
    <definedName name="wrn.PCPI." localSheetId="3" hidden="1">{#N/A,#N/A,FALSE,"PCPI"}</definedName>
    <definedName name="wrn.PCPI." hidden="1">{#N/A,#N/A,FALSE,"PCPI"}</definedName>
    <definedName name="wrn.PENSION." localSheetId="1" hidden="1">{#N/A,#N/A,FALSE,"PENSION"}</definedName>
    <definedName name="wrn.PENSION." localSheetId="6" hidden="1">{#N/A,#N/A,FALSE,"PENSION"}</definedName>
    <definedName name="wrn.PENSION." localSheetId="3" hidden="1">{#N/A,#N/A,FALSE,"PENSION"}</definedName>
    <definedName name="wrn.PENSION." hidden="1">{#N/A,#N/A,FALSE,"PENSION"}</definedName>
    <definedName name="wrn.Program." hidden="1">{"Tab1",#N/A,FALSE,"P";"Tab2",#N/A,FALSE,"P"}</definedName>
    <definedName name="wrn.PRUDENT." localSheetId="1" hidden="1">{#N/A,#N/A,FALSE,"PRUDENT"}</definedName>
    <definedName name="wrn.PRUDENT." localSheetId="6" hidden="1">{#N/A,#N/A,FALSE,"PRUDENT"}</definedName>
    <definedName name="wrn.PRUDENT." localSheetId="3" hidden="1">{#N/A,#N/A,FALSE,"PRUDENT"}</definedName>
    <definedName name="wrn.PRUDENT." hidden="1">{#N/A,#N/A,FALSE,"PRUDENT"}</definedName>
    <definedName name="wrn.PUBLEXP." localSheetId="1" hidden="1">{#N/A,#N/A,FALSE,"PUBLEXP"}</definedName>
    <definedName name="wrn.PUBLEXP." localSheetId="6" hidden="1">{#N/A,#N/A,FALSE,"PUBLEXP"}</definedName>
    <definedName name="wrn.PUBLEXP." localSheetId="3" hidden="1">{#N/A,#N/A,FALSE,"PUBLEXP"}</definedName>
    <definedName name="wrn.PUBLEXP." hidden="1">{#N/A,#N/A,FALSE,"PUBLEXP"}</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localSheetId="1" hidden="1">{#N/A,#N/A,FALSE,"REVSHARE"}</definedName>
    <definedName name="wrn.REVSHARE." localSheetId="6" hidden="1">{#N/A,#N/A,FALSE,"REVSHARE"}</definedName>
    <definedName name="wrn.REVSHARE." localSheetId="3" hidden="1">{#N/A,#N/A,FALSE,"REVSHARE"}</definedName>
    <definedName name="wrn.REVSHARE." hidden="1">{#N/A,#N/A,FALSE,"REVSHARE"}</definedName>
    <definedName name="wrn.Riqfin." hidden="1">{"Riqfin97",#N/A,FALSE,"Tran";"Riqfinpro",#N/A,FALSE,"Tran"}</definedName>
    <definedName name="wrn.STATE." localSheetId="1" hidden="1">{#N/A,#N/A,FALSE,"STATE"}</definedName>
    <definedName name="wrn.STATE." localSheetId="6" hidden="1">{#N/A,#N/A,FALSE,"STATE"}</definedName>
    <definedName name="wrn.STATE." localSheetId="3" hidden="1">{#N/A,#N/A,FALSE,"STATE"}</definedName>
    <definedName name="wrn.STATE." hidden="1">{#N/A,#N/A,FALSE,"STATE"}</definedName>
    <definedName name="wrn.TAXARREARS." localSheetId="1" hidden="1">{#N/A,#N/A,FALSE,"TAXARREARS"}</definedName>
    <definedName name="wrn.TAXARREARS." localSheetId="6" hidden="1">{#N/A,#N/A,FALSE,"TAXARREARS"}</definedName>
    <definedName name="wrn.TAXARREARS." localSheetId="3" hidden="1">{#N/A,#N/A,FALSE,"TAXARREARS"}</definedName>
    <definedName name="wrn.TAXARREARS." hidden="1">{#N/A,#N/A,FALSE,"TAXARREARS"}</definedName>
    <definedName name="wrn.TAXPAYRS." localSheetId="1" hidden="1">{#N/A,#N/A,FALSE,"TAXPAYRS"}</definedName>
    <definedName name="wrn.TAXPAYRS." localSheetId="6" hidden="1">{#N/A,#N/A,FALSE,"TAXPAYRS"}</definedName>
    <definedName name="wrn.TAXPAYRS." localSheetId="3" hidden="1">{#N/A,#N/A,FALSE,"TAXPAYRS"}</definedName>
    <definedName name="wrn.TAXPAYRS." hidden="1">{#N/A,#N/A,FALSE,"TAXPAYRS"}</definedName>
    <definedName name="wrn.TRADE." localSheetId="1" hidden="1">{#N/A,#N/A,FALSE,"TRADE"}</definedName>
    <definedName name="wrn.TRADE." localSheetId="6" hidden="1">{#N/A,#N/A,FALSE,"TRADE"}</definedName>
    <definedName name="wrn.TRADE." localSheetId="3" hidden="1">{#N/A,#N/A,FALSE,"TRADE"}</definedName>
    <definedName name="wrn.TRADE." hidden="1">{#N/A,#N/A,FALSE,"TRADE"}</definedName>
    <definedName name="wrn.TRANSPORT." localSheetId="1" hidden="1">{#N/A,#N/A,FALSE,"TRANPORT"}</definedName>
    <definedName name="wrn.TRANSPORT." localSheetId="6" hidden="1">{#N/A,#N/A,FALSE,"TRANPORT"}</definedName>
    <definedName name="wrn.TRANSPORT." localSheetId="3" hidden="1">{#N/A,#N/A,FALSE,"TRANPORT"}</definedName>
    <definedName name="wrn.TRANSPORT." hidden="1">{#N/A,#N/A,FALSE,"TRANPORT"}</definedName>
    <definedName name="wrn.UNEMPL." localSheetId="1" hidden="1">{#N/A,#N/A,FALSE,"EMP_POP";#N/A,#N/A,FALSE,"UNEMPL"}</definedName>
    <definedName name="wrn.UNEMPL." localSheetId="6" hidden="1">{#N/A,#N/A,FALSE,"EMP_POP";#N/A,#N/A,FALSE,"UNEMPL"}</definedName>
    <definedName name="wrn.UNEMPL." localSheetId="3" hidden="1">{#N/A,#N/A,FALSE,"EMP_POP";#N/A,#N/A,FALSE,"UNEMPL"}</definedName>
    <definedName name="wrn.UNEMPL." hidden="1">{#N/A,#N/A,FALSE,"EMP_POP";#N/A,#N/A,FALSE,"UNEMPL"}</definedName>
    <definedName name="wrn.WAGES." localSheetId="1" hidden="1">{#N/A,#N/A,FALSE,"WAGES"}</definedName>
    <definedName name="wrn.WAGES." localSheetId="6" hidden="1">{#N/A,#N/A,FALSE,"WAGES"}</definedName>
    <definedName name="wrn.WAGES." localSheetId="3" hidden="1">{#N/A,#N/A,FALSE,"WAGES"}</definedName>
    <definedName name="wrn.WAGES." hidden="1">{#N/A,#N/A,FALSE,"WAGES"}</definedName>
    <definedName name="wrn.WEO." localSheetId="1" hidden="1">{"WEO",#N/A,FALSE,"T"}</definedName>
    <definedName name="wrn.WEO." localSheetId="6" hidden="1">{"WEO",#N/A,FALSE,"T"}</definedName>
    <definedName name="wrn.WEO." localSheetId="3" hidden="1">{"WEO",#N/A,FALSE,"T"}</definedName>
    <definedName name="wrn.WEO." hidden="1">{"WEO",#N/A,FALSE,"T"}</definedName>
    <definedName name="ww" hidden="1">[44]M!#REF!</definedName>
    <definedName name="www" hidden="1">#REF!</definedName>
    <definedName name="x">#REF!</definedName>
    <definedName name="x_os">OFFSET(#REF!,,,1,COUNTA(#REF!))</definedName>
    <definedName name="XGS" localSheetId="1">#REF!</definedName>
    <definedName name="XGS">#REF!</definedName>
    <definedName name="xx" hidden="1">{"Riqfin97",#N/A,FALSE,"Tran";"Riqfinpro",#N/A,FALSE,"Tran"}</definedName>
    <definedName name="xxWRS_1" localSheetId="1">#REF!</definedName>
    <definedName name="xxWRS_1">#REF!</definedName>
    <definedName name="xxWRS_2" localSheetId="1">#REF!</definedName>
    <definedName name="xxWRS_2">#REF!</definedName>
    <definedName name="xxWRS_3" localSheetId="1">#REF!</definedName>
    <definedName name="xxWRS_3">#REF!</definedName>
    <definedName name="xxWRS_4">[27]Q5!$A$1:$A$104</definedName>
    <definedName name="xxWRS_5">[27]Q6!$A$1:$A$160</definedName>
    <definedName name="xxWRS_6">[27]Q7!$A$1:$A$59</definedName>
    <definedName name="xxWRS_7">[27]Q5!$A$1:$A$109</definedName>
    <definedName name="xxWRS_8">[27]Q6!$A$1:$A$162</definedName>
    <definedName name="xxWRS_9">[27]Q7!$A$1:$A$61</definedName>
    <definedName name="xxxx" hidden="1">{"Riqfin97",#N/A,FALSE,"Tran";"Riqfinpro",#N/A,FALSE,"Tran"}</definedName>
    <definedName name="ycirr" localSheetId="1">#REF!</definedName>
    <definedName name="ycirr">#REF!</definedName>
    <definedName name="Year" localSheetId="1">#REF!</definedName>
    <definedName name="Year">#REF!</definedName>
    <definedName name="Year1">INDIRECT([71]index3!A1)</definedName>
    <definedName name="Years" localSheetId="1">#REF!</definedName>
    <definedName name="Years">#REF!</definedName>
    <definedName name="yenr" localSheetId="1">#REF!</definedName>
    <definedName name="yenr">#REF!</definedName>
    <definedName name="YesNo">OFFSET(#REF!,0,0,COUNTA(#REF!),1)</definedName>
    <definedName name="YesNo123">OFFSET(#REF!,0,0,COUNTA(#REF!),1)</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TM">OFFSET([12]SECURITIES!$T$4,3,0,COUNT([12]SECURITIES!$Q$6:INDIRECT("SECURITIES!Q200")),1)</definedName>
    <definedName name="YTM_MV">OFFSET([12]SECURITIES!$U$4,3,0,COUNT([12]SECURITIES!$Q$6:INDIRECT("SECURITIES!Q200")),1)</definedName>
    <definedName name="yy" hidden="1">{"Tab1",#N/A,FALSE,"P";"Tab2",#N/A,FALSE,"P"}</definedName>
    <definedName name="yyy" hidden="1">{"Tab1",#N/A,FALSE,"P";"Tab2",#N/A,FALSE,"P"}</definedName>
    <definedName name="yyyy" hidden="1">{"Riqfin97",#N/A,FALSE,"Tran";"Riqfinpro",#N/A,FALSE,"Tran"}</definedName>
    <definedName name="Z" localSheetId="1">[1]Imp!#REF!</definedName>
    <definedName name="Z">[1]Imp!#REF!</definedName>
    <definedName name="Z_95224721_0485_11D4_BFD1_00508B5F4DA4_.wvu.Cols" hidden="1">#REF!</definedName>
    <definedName name="zemlje" localSheetId="1">[72]DB16!$DZ$13:$ED$41</definedName>
    <definedName name="zemlje">[73]DB16!$DZ$13:$ED$41</definedName>
    <definedName name="zz" hidden="1">{"Tab1",#N/A,FALSE,"P";"Tab2",#N/A,FALSE,"P"}</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T87" i="69" l="1"/>
  <c r="CS87" i="69"/>
  <c r="CR87" i="69"/>
  <c r="CQ87" i="69"/>
  <c r="CP87" i="69"/>
  <c r="CO87" i="69"/>
  <c r="L87" i="69"/>
  <c r="K87" i="69"/>
  <c r="CT86" i="69"/>
  <c r="CS86" i="69"/>
  <c r="CR86" i="69"/>
  <c r="CQ86" i="69"/>
  <c r="CP86" i="69"/>
  <c r="CO86" i="69"/>
  <c r="L86" i="69"/>
  <c r="K86" i="69"/>
  <c r="CT85" i="69"/>
  <c r="CS85" i="69"/>
  <c r="CR85" i="69"/>
  <c r="CQ85" i="69"/>
  <c r="CP85" i="69"/>
  <c r="CO85" i="69"/>
  <c r="L85" i="69"/>
  <c r="K85" i="69"/>
  <c r="CT84" i="69"/>
  <c r="CS84" i="69"/>
  <c r="CR84" i="69"/>
  <c r="CQ84" i="69"/>
  <c r="CP84" i="69"/>
  <c r="CO84" i="69"/>
  <c r="L84" i="69"/>
  <c r="K84" i="69"/>
  <c r="CT83" i="69"/>
  <c r="CS83" i="69"/>
  <c r="CR83" i="69"/>
  <c r="CQ83" i="69"/>
  <c r="CP83" i="69"/>
  <c r="CO83" i="69"/>
  <c r="L83" i="69"/>
  <c r="K83" i="69"/>
  <c r="CT82" i="69"/>
  <c r="CS82" i="69"/>
  <c r="CR82" i="69"/>
  <c r="CQ82" i="69"/>
  <c r="CP82" i="69"/>
  <c r="CO82" i="69"/>
  <c r="L82" i="69"/>
  <c r="K82" i="69"/>
  <c r="CT81" i="69"/>
  <c r="CS81" i="69"/>
  <c r="CR81" i="69"/>
  <c r="CQ81" i="69"/>
  <c r="CP81" i="69"/>
  <c r="CO81" i="69"/>
  <c r="L81" i="69"/>
  <c r="K81" i="69"/>
  <c r="CT80" i="69"/>
  <c r="CS80" i="69"/>
  <c r="CR80" i="69"/>
  <c r="CQ80" i="69"/>
  <c r="CP80" i="69"/>
  <c r="CO80" i="69"/>
  <c r="L80" i="69"/>
  <c r="K80" i="69"/>
  <c r="CT79" i="69"/>
  <c r="CS79" i="69"/>
  <c r="CR79" i="69"/>
  <c r="CQ79" i="69"/>
  <c r="CP79" i="69"/>
  <c r="CO79" i="69"/>
  <c r="L79" i="69"/>
  <c r="K79" i="69"/>
  <c r="CT78" i="69"/>
  <c r="CS78" i="69"/>
  <c r="CR78" i="69"/>
  <c r="CQ78" i="69"/>
  <c r="CP78" i="69"/>
  <c r="CO78" i="69"/>
  <c r="L78" i="69"/>
  <c r="K78" i="69"/>
  <c r="CT77" i="69"/>
  <c r="CS77" i="69"/>
  <c r="CR77" i="69"/>
  <c r="CQ77" i="69"/>
  <c r="CP77" i="69"/>
  <c r="CO77" i="69"/>
  <c r="L77" i="69"/>
  <c r="K77" i="69"/>
  <c r="CT76" i="69"/>
  <c r="CS76" i="69"/>
  <c r="CR76" i="69"/>
  <c r="CQ76" i="69"/>
  <c r="CP76" i="69"/>
  <c r="CO76" i="69"/>
  <c r="L76" i="69"/>
  <c r="K76" i="69"/>
  <c r="CT75" i="69"/>
  <c r="CS75" i="69"/>
  <c r="CR75" i="69"/>
  <c r="CQ75" i="69"/>
  <c r="CP75" i="69"/>
  <c r="CO75" i="69"/>
  <c r="L75" i="69"/>
  <c r="K75" i="69"/>
  <c r="CT74" i="69"/>
  <c r="CS74" i="69"/>
  <c r="CR74" i="69"/>
  <c r="CQ74" i="69"/>
  <c r="CP74" i="69"/>
  <c r="CO74" i="69"/>
  <c r="L74" i="69"/>
  <c r="K74" i="69"/>
  <c r="CT73" i="69"/>
  <c r="CS73" i="69"/>
  <c r="CR73" i="69"/>
  <c r="CQ73" i="69"/>
  <c r="CP73" i="69"/>
  <c r="CO73" i="69"/>
  <c r="L73" i="69"/>
  <c r="K73" i="69"/>
  <c r="CT72" i="69"/>
  <c r="CS72" i="69"/>
  <c r="CR72" i="69"/>
  <c r="CQ72" i="69"/>
  <c r="CP72" i="69"/>
  <c r="CO72" i="69"/>
  <c r="L72" i="69"/>
  <c r="K72" i="69"/>
  <c r="CT71" i="69"/>
  <c r="CS71" i="69"/>
  <c r="CR71" i="69"/>
  <c r="CQ71" i="69"/>
  <c r="CP71" i="69"/>
  <c r="CO71" i="69"/>
  <c r="L71" i="69"/>
  <c r="K71" i="69"/>
  <c r="CT70" i="69"/>
  <c r="CS70" i="69"/>
  <c r="CR70" i="69"/>
  <c r="CQ70" i="69"/>
  <c r="CP70" i="69"/>
  <c r="CO70" i="69"/>
  <c r="CU70" i="69" s="1"/>
  <c r="CB70" i="69" s="1"/>
  <c r="L70" i="69"/>
  <c r="K70" i="69"/>
  <c r="CT69" i="69"/>
  <c r="CS69" i="69"/>
  <c r="CR69" i="69"/>
  <c r="CQ69" i="69"/>
  <c r="CP69" i="69"/>
  <c r="CO69" i="69"/>
  <c r="L69" i="69"/>
  <c r="K69" i="69"/>
  <c r="CT68" i="69"/>
  <c r="CS68" i="69"/>
  <c r="CR68" i="69"/>
  <c r="CQ68" i="69"/>
  <c r="CP68" i="69"/>
  <c r="CO68" i="69"/>
  <c r="L68" i="69"/>
  <c r="K68" i="69"/>
  <c r="CT67" i="69"/>
  <c r="CS67" i="69"/>
  <c r="CR67" i="69"/>
  <c r="CQ67" i="69"/>
  <c r="CP67" i="69"/>
  <c r="CO67" i="69"/>
  <c r="L67" i="69"/>
  <c r="K67" i="69"/>
  <c r="CT66" i="69"/>
  <c r="CS66" i="69"/>
  <c r="CR66" i="69"/>
  <c r="CQ66" i="69"/>
  <c r="CP66" i="69"/>
  <c r="CO66" i="69"/>
  <c r="L66" i="69"/>
  <c r="K66" i="69"/>
  <c r="CT65" i="69"/>
  <c r="CS65" i="69"/>
  <c r="CR65" i="69"/>
  <c r="CQ65" i="69"/>
  <c r="CP65" i="69"/>
  <c r="CO65" i="69"/>
  <c r="L65" i="69"/>
  <c r="K65" i="69"/>
  <c r="CT64" i="69"/>
  <c r="CS64" i="69"/>
  <c r="CR64" i="69"/>
  <c r="CQ64" i="69"/>
  <c r="CP64" i="69"/>
  <c r="CO64" i="69"/>
  <c r="CU64" i="69" s="1"/>
  <c r="CB64" i="69" s="1"/>
  <c r="L64" i="69"/>
  <c r="K64" i="69"/>
  <c r="CT63" i="69"/>
  <c r="CS63" i="69"/>
  <c r="CR63" i="69"/>
  <c r="CQ63" i="69"/>
  <c r="CP63" i="69"/>
  <c r="CO63" i="69"/>
  <c r="L63" i="69"/>
  <c r="K63" i="69"/>
  <c r="CT62" i="69"/>
  <c r="CS62" i="69"/>
  <c r="CR62" i="69"/>
  <c r="CQ62" i="69"/>
  <c r="CP62" i="69"/>
  <c r="CO62" i="69"/>
  <c r="L62" i="69"/>
  <c r="K62" i="69"/>
  <c r="CT61" i="69"/>
  <c r="CS61" i="69"/>
  <c r="CR61" i="69"/>
  <c r="CQ61" i="69"/>
  <c r="CP61" i="69"/>
  <c r="CO61" i="69"/>
  <c r="L61" i="69"/>
  <c r="K61" i="69"/>
  <c r="CT60" i="69"/>
  <c r="CS60" i="69"/>
  <c r="CR60" i="69"/>
  <c r="CQ60" i="69"/>
  <c r="CP60" i="69"/>
  <c r="CO60" i="69"/>
  <c r="L60" i="69"/>
  <c r="K60" i="69"/>
  <c r="CT59" i="69"/>
  <c r="CS59" i="69"/>
  <c r="CR59" i="69"/>
  <c r="CQ59" i="69"/>
  <c r="CP59" i="69"/>
  <c r="CO59" i="69"/>
  <c r="L59" i="69"/>
  <c r="K59" i="69"/>
  <c r="CT58" i="69"/>
  <c r="CS58" i="69"/>
  <c r="CR58" i="69"/>
  <c r="CQ58" i="69"/>
  <c r="CP58" i="69"/>
  <c r="CO58" i="69"/>
  <c r="CU58" i="69" s="1"/>
  <c r="CB58" i="69" s="1"/>
  <c r="L58" i="69"/>
  <c r="K58" i="69"/>
  <c r="CT57" i="69"/>
  <c r="CS57" i="69"/>
  <c r="CR57" i="69"/>
  <c r="CQ57" i="69"/>
  <c r="CP57" i="69"/>
  <c r="CO57" i="69"/>
  <c r="L57" i="69"/>
  <c r="K57" i="69"/>
  <c r="CT56" i="69"/>
  <c r="CS56" i="69"/>
  <c r="CR56" i="69"/>
  <c r="CQ56" i="69"/>
  <c r="CP56" i="69"/>
  <c r="CO56" i="69"/>
  <c r="L56" i="69"/>
  <c r="K56" i="69"/>
  <c r="CT55" i="69"/>
  <c r="CS55" i="69"/>
  <c r="CR55" i="69"/>
  <c r="CQ55" i="69"/>
  <c r="CP55" i="69"/>
  <c r="CO55" i="69"/>
  <c r="CU55" i="69" s="1"/>
  <c r="CB55" i="69" s="1"/>
  <c r="L55" i="69"/>
  <c r="K55" i="69"/>
  <c r="CT54" i="69"/>
  <c r="CS54" i="69"/>
  <c r="CR54" i="69"/>
  <c r="CQ54" i="69"/>
  <c r="CP54" i="69"/>
  <c r="CO54" i="69"/>
  <c r="L54" i="69"/>
  <c r="K54" i="69"/>
  <c r="CT53" i="69"/>
  <c r="CS53" i="69"/>
  <c r="CR53" i="69"/>
  <c r="CQ53" i="69"/>
  <c r="CP53" i="69"/>
  <c r="CO53" i="69"/>
  <c r="L53" i="69"/>
  <c r="K53" i="69"/>
  <c r="CT52" i="69"/>
  <c r="CS52" i="69"/>
  <c r="CR52" i="69"/>
  <c r="CQ52" i="69"/>
  <c r="CP52" i="69"/>
  <c r="CO52" i="69"/>
  <c r="CU52" i="69" s="1"/>
  <c r="CB52" i="69" s="1"/>
  <c r="L52" i="69"/>
  <c r="K52" i="69"/>
  <c r="CT51" i="69"/>
  <c r="CS51" i="69"/>
  <c r="CR51" i="69"/>
  <c r="CQ51" i="69"/>
  <c r="CP51" i="69"/>
  <c r="CO51" i="69"/>
  <c r="L51" i="69"/>
  <c r="K51" i="69"/>
  <c r="CT50" i="69"/>
  <c r="CS50" i="69"/>
  <c r="CR50" i="69"/>
  <c r="CQ50" i="69"/>
  <c r="CP50" i="69"/>
  <c r="CO50" i="69"/>
  <c r="L50" i="69"/>
  <c r="K50" i="69"/>
  <c r="CT49" i="69"/>
  <c r="CS49" i="69"/>
  <c r="CR49" i="69"/>
  <c r="CQ49" i="69"/>
  <c r="CP49" i="69"/>
  <c r="CO49" i="69"/>
  <c r="CU49" i="69" s="1"/>
  <c r="CB49" i="69" s="1"/>
  <c r="L49" i="69"/>
  <c r="K49" i="69"/>
  <c r="CT48" i="69"/>
  <c r="CS48" i="69"/>
  <c r="CR48" i="69"/>
  <c r="CQ48" i="69"/>
  <c r="CP48" i="69"/>
  <c r="CO48" i="69"/>
  <c r="L48" i="69"/>
  <c r="K48" i="69"/>
  <c r="CT47" i="69"/>
  <c r="CS47" i="69"/>
  <c r="CR47" i="69"/>
  <c r="CQ47" i="69"/>
  <c r="CP47" i="69"/>
  <c r="CO47" i="69"/>
  <c r="L47" i="69"/>
  <c r="K47" i="69"/>
  <c r="CT46" i="69"/>
  <c r="CS46" i="69"/>
  <c r="CR46" i="69"/>
  <c r="CQ46" i="69"/>
  <c r="CP46" i="69"/>
  <c r="CO46" i="69"/>
  <c r="CU46" i="69" s="1"/>
  <c r="CB46" i="69" s="1"/>
  <c r="L46" i="69"/>
  <c r="K46" i="69"/>
  <c r="CT45" i="69"/>
  <c r="CS45" i="69"/>
  <c r="CR45" i="69"/>
  <c r="CQ45" i="69"/>
  <c r="CP45" i="69"/>
  <c r="CO45" i="69"/>
  <c r="L45" i="69"/>
  <c r="K45" i="69"/>
  <c r="CT44" i="69"/>
  <c r="CS44" i="69"/>
  <c r="CR44" i="69"/>
  <c r="CQ44" i="69"/>
  <c r="CP44" i="69"/>
  <c r="CO44" i="69"/>
  <c r="L44" i="69"/>
  <c r="K44" i="69"/>
  <c r="CT43" i="69"/>
  <c r="CS43" i="69"/>
  <c r="CR43" i="69"/>
  <c r="CQ43" i="69"/>
  <c r="CP43" i="69"/>
  <c r="CO43" i="69"/>
  <c r="CU43" i="69" s="1"/>
  <c r="CB43" i="69" s="1"/>
  <c r="L43" i="69"/>
  <c r="K43" i="69"/>
  <c r="CT42" i="69"/>
  <c r="CS42" i="69"/>
  <c r="CR42" i="69"/>
  <c r="CQ42" i="69"/>
  <c r="CP42" i="69"/>
  <c r="CO42" i="69"/>
  <c r="L42" i="69"/>
  <c r="K42" i="69"/>
  <c r="CT41" i="69"/>
  <c r="CS41" i="69"/>
  <c r="CR41" i="69"/>
  <c r="CQ41" i="69"/>
  <c r="CP41" i="69"/>
  <c r="CO41" i="69"/>
  <c r="L41" i="69"/>
  <c r="K41" i="69"/>
  <c r="CT40" i="69"/>
  <c r="CS40" i="69"/>
  <c r="CR40" i="69"/>
  <c r="CQ40" i="69"/>
  <c r="CP40" i="69"/>
  <c r="CO40" i="69"/>
  <c r="CU40" i="69" s="1"/>
  <c r="CB40" i="69" s="1"/>
  <c r="L40" i="69"/>
  <c r="K40" i="69"/>
  <c r="CT39" i="69"/>
  <c r="CS39" i="69"/>
  <c r="CR39" i="69"/>
  <c r="CQ39" i="69"/>
  <c r="CP39" i="69"/>
  <c r="CO39" i="69"/>
  <c r="CU39" i="69" s="1"/>
  <c r="CB39" i="69" s="1"/>
  <c r="L39" i="69"/>
  <c r="K39" i="69"/>
  <c r="CT38" i="69"/>
  <c r="CS38" i="69"/>
  <c r="CR38" i="69"/>
  <c r="CQ38" i="69"/>
  <c r="CP38" i="69"/>
  <c r="CO38" i="69"/>
  <c r="L38" i="69"/>
  <c r="K38" i="69"/>
  <c r="CT37" i="69"/>
  <c r="CS37" i="69"/>
  <c r="CR37" i="69"/>
  <c r="CQ37" i="69"/>
  <c r="CP37" i="69"/>
  <c r="CO37" i="69"/>
  <c r="CU37" i="69" s="1"/>
  <c r="CB37" i="69" s="1"/>
  <c r="L37" i="69"/>
  <c r="K37" i="69"/>
  <c r="CT36" i="69"/>
  <c r="CS36" i="69"/>
  <c r="CR36" i="69"/>
  <c r="CQ36" i="69"/>
  <c r="CP36" i="69"/>
  <c r="CO36" i="69"/>
  <c r="CU36" i="69" s="1"/>
  <c r="CB36" i="69" s="1"/>
  <c r="L36" i="69"/>
  <c r="K36" i="69"/>
  <c r="CT35" i="69"/>
  <c r="CS35" i="69"/>
  <c r="CR35" i="69"/>
  <c r="CQ35" i="69"/>
  <c r="CP35" i="69"/>
  <c r="CO35" i="69"/>
  <c r="L35" i="69"/>
  <c r="K35" i="69"/>
  <c r="CT34" i="69"/>
  <c r="CS34" i="69"/>
  <c r="CR34" i="69"/>
  <c r="CQ34" i="69"/>
  <c r="CP34" i="69"/>
  <c r="CO34" i="69"/>
  <c r="CU34" i="69" s="1"/>
  <c r="CB34" i="69" s="1"/>
  <c r="L34" i="69"/>
  <c r="K34" i="69"/>
  <c r="CT33" i="69"/>
  <c r="CS33" i="69"/>
  <c r="CR33" i="69"/>
  <c r="CQ33" i="69"/>
  <c r="CP33" i="69"/>
  <c r="CO33" i="69"/>
  <c r="CU33" i="69" s="1"/>
  <c r="CB33" i="69" s="1"/>
  <c r="L33" i="69"/>
  <c r="K33" i="69"/>
  <c r="CT32" i="69"/>
  <c r="CS32" i="69"/>
  <c r="CR32" i="69"/>
  <c r="CQ32" i="69"/>
  <c r="CP32" i="69"/>
  <c r="CO32" i="69"/>
  <c r="L32" i="69"/>
  <c r="K32" i="69"/>
  <c r="CT31" i="69"/>
  <c r="CS31" i="69"/>
  <c r="CR31" i="69"/>
  <c r="CQ31" i="69"/>
  <c r="CP31" i="69"/>
  <c r="CO31" i="69"/>
  <c r="L31" i="69"/>
  <c r="K31" i="69"/>
  <c r="CT30" i="69"/>
  <c r="CS30" i="69"/>
  <c r="CR30" i="69"/>
  <c r="CQ30" i="69"/>
  <c r="CP30" i="69"/>
  <c r="CO30" i="69"/>
  <c r="CU30" i="69" s="1"/>
  <c r="CB30" i="69" s="1"/>
  <c r="L30" i="69"/>
  <c r="K30" i="69"/>
  <c r="CT29" i="69"/>
  <c r="CS29" i="69"/>
  <c r="CR29" i="69"/>
  <c r="CQ29" i="69"/>
  <c r="CP29" i="69"/>
  <c r="CO29" i="69"/>
  <c r="L29" i="69"/>
  <c r="K29" i="69"/>
  <c r="CT28" i="69"/>
  <c r="CS28" i="69"/>
  <c r="CR28" i="69"/>
  <c r="CQ28" i="69"/>
  <c r="CP28" i="69"/>
  <c r="CO28" i="69"/>
  <c r="L28" i="69"/>
  <c r="K28" i="69"/>
  <c r="CT27" i="69"/>
  <c r="CS27" i="69"/>
  <c r="CR27" i="69"/>
  <c r="CQ27" i="69"/>
  <c r="CP27" i="69"/>
  <c r="CO27" i="69"/>
  <c r="L27" i="69"/>
  <c r="K27" i="69"/>
  <c r="CT26" i="69"/>
  <c r="CS26" i="69"/>
  <c r="CR26" i="69"/>
  <c r="CQ26" i="69"/>
  <c r="CP26" i="69"/>
  <c r="CO26" i="69"/>
  <c r="L26" i="69"/>
  <c r="K26" i="69"/>
  <c r="CT25" i="69"/>
  <c r="CS25" i="69"/>
  <c r="CR25" i="69"/>
  <c r="CQ25" i="69"/>
  <c r="CP25" i="69"/>
  <c r="CO25" i="69"/>
  <c r="L25" i="69"/>
  <c r="K25" i="69"/>
  <c r="CT24" i="69"/>
  <c r="CS24" i="69"/>
  <c r="CR24" i="69"/>
  <c r="CQ24" i="69"/>
  <c r="CP24" i="69"/>
  <c r="CO24" i="69"/>
  <c r="L24" i="69"/>
  <c r="K24" i="69"/>
  <c r="CT23" i="69"/>
  <c r="CS23" i="69"/>
  <c r="CR23" i="69"/>
  <c r="CQ23" i="69"/>
  <c r="CP23" i="69"/>
  <c r="CO23" i="69"/>
  <c r="L23" i="69"/>
  <c r="K23" i="69"/>
  <c r="CT22" i="69"/>
  <c r="CS22" i="69"/>
  <c r="CR22" i="69"/>
  <c r="CQ22" i="69"/>
  <c r="CP22" i="69"/>
  <c r="CO22" i="69"/>
  <c r="CU22" i="69" s="1"/>
  <c r="CB22" i="69" s="1"/>
  <c r="L22" i="69"/>
  <c r="K22" i="69"/>
  <c r="CT21" i="69"/>
  <c r="CS21" i="69"/>
  <c r="CR21" i="69"/>
  <c r="CQ21" i="69"/>
  <c r="CP21" i="69"/>
  <c r="CO21" i="69"/>
  <c r="L21" i="69"/>
  <c r="K21" i="69"/>
  <c r="CT20" i="69"/>
  <c r="CS20" i="69"/>
  <c r="CR20" i="69"/>
  <c r="CQ20" i="69"/>
  <c r="CP20" i="69"/>
  <c r="CO20" i="69"/>
  <c r="L20" i="69"/>
  <c r="K20" i="69"/>
  <c r="CT19" i="69"/>
  <c r="CS19" i="69"/>
  <c r="CR19" i="69"/>
  <c r="CQ19" i="69"/>
  <c r="CP19" i="69"/>
  <c r="CO19" i="69"/>
  <c r="L19" i="69"/>
  <c r="K19" i="69"/>
  <c r="CT18" i="69"/>
  <c r="CS18" i="69"/>
  <c r="CR18" i="69"/>
  <c r="CQ18" i="69"/>
  <c r="CP18" i="69"/>
  <c r="CO18" i="69"/>
  <c r="CU18" i="69" s="1"/>
  <c r="CB18" i="69" s="1"/>
  <c r="L18" i="69"/>
  <c r="K18" i="69"/>
  <c r="CT17" i="69"/>
  <c r="CS17" i="69"/>
  <c r="CR17" i="69"/>
  <c r="CQ17" i="69"/>
  <c r="CP17" i="69"/>
  <c r="CO17" i="69"/>
  <c r="L17" i="69"/>
  <c r="K17" i="69"/>
  <c r="CT16" i="69"/>
  <c r="CS16" i="69"/>
  <c r="CR16" i="69"/>
  <c r="CQ16" i="69"/>
  <c r="CP16" i="69"/>
  <c r="CO16" i="69"/>
  <c r="L16" i="69"/>
  <c r="K16" i="69"/>
  <c r="CT15" i="69"/>
  <c r="CS15" i="69"/>
  <c r="CR15" i="69"/>
  <c r="CQ15" i="69"/>
  <c r="CP15" i="69"/>
  <c r="CO15" i="69"/>
  <c r="L15" i="69"/>
  <c r="K15" i="69"/>
  <c r="CT14" i="69"/>
  <c r="CS14" i="69"/>
  <c r="CR14" i="69"/>
  <c r="CQ14" i="69"/>
  <c r="CP14" i="69"/>
  <c r="CO14" i="69"/>
  <c r="L14" i="69"/>
  <c r="K14" i="69"/>
  <c r="CT13" i="69"/>
  <c r="CS13" i="69"/>
  <c r="CR13" i="69"/>
  <c r="CQ13" i="69"/>
  <c r="CP13" i="69"/>
  <c r="CO13" i="69"/>
  <c r="L13" i="69"/>
  <c r="K13" i="69"/>
  <c r="CT12" i="69"/>
  <c r="CS12" i="69"/>
  <c r="CR12" i="69"/>
  <c r="CQ12" i="69"/>
  <c r="CP12" i="69"/>
  <c r="CO12" i="69"/>
  <c r="CU12" i="69" s="1"/>
  <c r="CB12" i="69" s="1"/>
  <c r="L12" i="69"/>
  <c r="K12" i="69"/>
  <c r="CT11" i="69"/>
  <c r="CS11" i="69"/>
  <c r="CR11" i="69"/>
  <c r="CQ11" i="69"/>
  <c r="CP11" i="69"/>
  <c r="CO11" i="69"/>
  <c r="L11" i="69"/>
  <c r="K11" i="69"/>
  <c r="CT10" i="69"/>
  <c r="CS10" i="69"/>
  <c r="CR10" i="69"/>
  <c r="CQ10" i="69"/>
  <c r="CP10" i="69"/>
  <c r="CO10" i="69"/>
  <c r="CU10" i="69" s="1"/>
  <c r="CB10" i="69" s="1"/>
  <c r="L10" i="69"/>
  <c r="K10" i="69"/>
  <c r="CT9" i="69"/>
  <c r="CS9" i="69"/>
  <c r="CR9" i="69"/>
  <c r="CQ9" i="69"/>
  <c r="CP9" i="69"/>
  <c r="CO9" i="69"/>
  <c r="CU9" i="69" s="1"/>
  <c r="CB9" i="69" s="1"/>
  <c r="L9" i="69"/>
  <c r="K9" i="69"/>
  <c r="S8" i="69"/>
  <c r="R8" i="69"/>
  <c r="Q8" i="69"/>
  <c r="P8" i="69"/>
  <c r="O8" i="69"/>
  <c r="N8" i="69"/>
  <c r="AA7" i="69"/>
  <c r="Z7" i="69"/>
  <c r="Z63" i="69" s="1"/>
  <c r="Y7" i="69"/>
  <c r="X7" i="69"/>
  <c r="X68" i="69" s="1"/>
  <c r="W7" i="69"/>
  <c r="V7" i="69"/>
  <c r="V29" i="69" s="1"/>
  <c r="B3" i="69"/>
  <c r="CU13" i="69" l="1"/>
  <c r="CB13" i="69" s="1"/>
  <c r="CU42" i="69"/>
  <c r="CB42" i="69" s="1"/>
  <c r="CU45" i="69"/>
  <c r="CB45" i="69" s="1"/>
  <c r="CU48" i="69"/>
  <c r="CB48" i="69" s="1"/>
  <c r="CU51" i="69"/>
  <c r="CB51" i="69" s="1"/>
  <c r="CU54" i="69"/>
  <c r="CB54" i="69" s="1"/>
  <c r="CU57" i="69"/>
  <c r="CB57" i="69" s="1"/>
  <c r="CU11" i="69"/>
  <c r="CB11" i="69" s="1"/>
  <c r="CU14" i="69"/>
  <c r="CB14" i="69" s="1"/>
  <c r="CU26" i="69"/>
  <c r="CB26" i="69" s="1"/>
  <c r="CU32" i="69"/>
  <c r="CB32" i="69" s="1"/>
  <c r="CU35" i="69"/>
  <c r="CB35" i="69" s="1"/>
  <c r="CU38" i="69"/>
  <c r="CB38" i="69" s="1"/>
  <c r="CU41" i="69"/>
  <c r="CB41" i="69" s="1"/>
  <c r="CU44" i="69"/>
  <c r="CB44" i="69" s="1"/>
  <c r="CU47" i="69"/>
  <c r="CB47" i="69" s="1"/>
  <c r="CU50" i="69"/>
  <c r="CB50" i="69" s="1"/>
  <c r="CU53" i="69"/>
  <c r="CB53" i="69" s="1"/>
  <c r="CU56" i="69"/>
  <c r="CB56" i="69" s="1"/>
  <c r="CU68" i="69"/>
  <c r="CB68" i="69" s="1"/>
  <c r="V15" i="69"/>
  <c r="X16" i="69"/>
  <c r="Z17" i="69"/>
  <c r="V19" i="69"/>
  <c r="X20" i="69"/>
  <c r="Z21" i="69"/>
  <c r="V23" i="69"/>
  <c r="X24" i="69"/>
  <c r="Z25" i="69"/>
  <c r="V27" i="69"/>
  <c r="X28" i="69"/>
  <c r="Z29" i="69"/>
  <c r="V31" i="69"/>
  <c r="X60" i="69"/>
  <c r="V65" i="69"/>
  <c r="Z15" i="69"/>
  <c r="CU16" i="69"/>
  <c r="CB16" i="69" s="1"/>
  <c r="V17" i="69"/>
  <c r="X18" i="69"/>
  <c r="Z19" i="69"/>
  <c r="CU20" i="69"/>
  <c r="CB20" i="69" s="1"/>
  <c r="V21" i="69"/>
  <c r="X22" i="69"/>
  <c r="Z23" i="69"/>
  <c r="CU24" i="69"/>
  <c r="CB24" i="69" s="1"/>
  <c r="V25" i="69"/>
  <c r="X26" i="69"/>
  <c r="Z27" i="69"/>
  <c r="CU28" i="69"/>
  <c r="CB28" i="69" s="1"/>
  <c r="X30" i="69"/>
  <c r="Z31" i="69"/>
  <c r="CU60" i="69"/>
  <c r="CB60" i="69" s="1"/>
  <c r="CU62" i="69"/>
  <c r="CB62" i="69" s="1"/>
  <c r="CU66" i="69"/>
  <c r="CB66" i="69" s="1"/>
  <c r="CU71" i="69"/>
  <c r="CB71" i="69" s="1"/>
  <c r="CU72" i="69"/>
  <c r="CB72" i="69" s="1"/>
  <c r="CU73" i="69"/>
  <c r="CB73" i="69" s="1"/>
  <c r="CU74" i="69"/>
  <c r="CB74" i="69" s="1"/>
  <c r="CU75" i="69"/>
  <c r="CB75" i="69" s="1"/>
  <c r="CU76" i="69"/>
  <c r="CB76" i="69" s="1"/>
  <c r="CU77" i="69"/>
  <c r="CB77" i="69" s="1"/>
  <c r="CU78" i="69"/>
  <c r="CB78" i="69" s="1"/>
  <c r="CU79" i="69"/>
  <c r="CB79" i="69" s="1"/>
  <c r="CU80" i="69"/>
  <c r="CB80" i="69" s="1"/>
  <c r="CU81" i="69"/>
  <c r="CB81" i="69" s="1"/>
  <c r="CU82" i="69"/>
  <c r="CB82" i="69" s="1"/>
  <c r="CU83" i="69"/>
  <c r="CB83" i="69" s="1"/>
  <c r="CU84" i="69"/>
  <c r="CB84" i="69" s="1"/>
  <c r="CU85" i="69"/>
  <c r="CB85" i="69" s="1"/>
  <c r="CU86" i="69"/>
  <c r="CB86" i="69" s="1"/>
  <c r="CU87" i="69"/>
  <c r="CB87" i="69" s="1"/>
  <c r="W87" i="69"/>
  <c r="W86" i="69"/>
  <c r="W85" i="69"/>
  <c r="W84" i="69"/>
  <c r="W83" i="69"/>
  <c r="W82" i="69"/>
  <c r="W81" i="69"/>
  <c r="W80" i="69"/>
  <c r="W79" i="69"/>
  <c r="W78" i="69"/>
  <c r="W77" i="69"/>
  <c r="W76" i="69"/>
  <c r="W75" i="69"/>
  <c r="W74" i="69"/>
  <c r="W73" i="69"/>
  <c r="W72" i="69"/>
  <c r="W71" i="69"/>
  <c r="W70" i="69"/>
  <c r="W69" i="69"/>
  <c r="W68" i="69"/>
  <c r="W67" i="69"/>
  <c r="W66" i="69"/>
  <c r="W65" i="69"/>
  <c r="W64" i="69"/>
  <c r="W63" i="69"/>
  <c r="W62" i="69"/>
  <c r="W61" i="69"/>
  <c r="W60" i="69"/>
  <c r="W59" i="69"/>
  <c r="W58" i="69"/>
  <c r="W56" i="69"/>
  <c r="W54" i="69"/>
  <c r="W52" i="69"/>
  <c r="W50" i="69"/>
  <c r="W48" i="69"/>
  <c r="W46" i="69"/>
  <c r="W44" i="69"/>
  <c r="W42" i="69"/>
  <c r="W40" i="69"/>
  <c r="W38" i="69"/>
  <c r="W36" i="69"/>
  <c r="W34" i="69"/>
  <c r="W32" i="69"/>
  <c r="W31" i="69"/>
  <c r="W30" i="69"/>
  <c r="W29" i="69"/>
  <c r="W28" i="69"/>
  <c r="W27" i="69"/>
  <c r="W26" i="69"/>
  <c r="W25" i="69"/>
  <c r="W24" i="69"/>
  <c r="W23" i="69"/>
  <c r="W22" i="69"/>
  <c r="W21" i="69"/>
  <c r="W20" i="69"/>
  <c r="W19" i="69"/>
  <c r="W18" i="69"/>
  <c r="W17" i="69"/>
  <c r="W16" i="69"/>
  <c r="W15" i="69"/>
  <c r="Y87" i="69"/>
  <c r="Y86" i="69"/>
  <c r="Y85" i="69"/>
  <c r="Y84" i="69"/>
  <c r="Y83" i="69"/>
  <c r="Y82" i="69"/>
  <c r="Y81" i="69"/>
  <c r="Y80" i="69"/>
  <c r="Y79" i="69"/>
  <c r="Y78" i="69"/>
  <c r="Y77" i="69"/>
  <c r="Y76" i="69"/>
  <c r="Y75" i="69"/>
  <c r="Y74" i="69"/>
  <c r="Y73" i="69"/>
  <c r="Y72" i="69"/>
  <c r="Y71" i="69"/>
  <c r="Y70" i="69"/>
  <c r="Y69" i="69"/>
  <c r="Y68" i="69"/>
  <c r="Y67" i="69"/>
  <c r="Y66" i="69"/>
  <c r="Y65" i="69"/>
  <c r="Y64" i="69"/>
  <c r="Y63" i="69"/>
  <c r="Y62" i="69"/>
  <c r="Y61" i="69"/>
  <c r="Y60" i="69"/>
  <c r="Y59" i="69"/>
  <c r="Y57" i="69"/>
  <c r="Y55" i="69"/>
  <c r="Y53" i="69"/>
  <c r="Y51" i="69"/>
  <c r="Y49" i="69"/>
  <c r="Y47" i="69"/>
  <c r="Y45" i="69"/>
  <c r="Y43" i="69"/>
  <c r="Y41" i="69"/>
  <c r="Y39" i="69"/>
  <c r="Y37" i="69"/>
  <c r="Y35" i="69"/>
  <c r="Y33" i="69"/>
  <c r="Y31" i="69"/>
  <c r="Y30" i="69"/>
  <c r="Y29" i="69"/>
  <c r="Y28" i="69"/>
  <c r="Y27" i="69"/>
  <c r="Y26" i="69"/>
  <c r="Y25" i="69"/>
  <c r="Y24" i="69"/>
  <c r="Y23" i="69"/>
  <c r="Y22" i="69"/>
  <c r="Y21" i="69"/>
  <c r="Y20" i="69"/>
  <c r="Y19" i="69"/>
  <c r="Y18" i="69"/>
  <c r="Y17" i="69"/>
  <c r="Y16" i="69"/>
  <c r="Y15" i="69"/>
  <c r="AA87" i="69"/>
  <c r="AA86" i="69"/>
  <c r="AA85" i="69"/>
  <c r="AA84" i="69"/>
  <c r="AA83" i="69"/>
  <c r="AA82" i="69"/>
  <c r="AA81" i="69"/>
  <c r="AA80" i="69"/>
  <c r="AA79" i="69"/>
  <c r="AA78" i="69"/>
  <c r="AA77" i="69"/>
  <c r="AA76" i="69"/>
  <c r="AA75" i="69"/>
  <c r="AA74" i="69"/>
  <c r="AA73" i="69"/>
  <c r="AA72" i="69"/>
  <c r="AA71" i="69"/>
  <c r="AA70" i="69"/>
  <c r="AA69" i="69"/>
  <c r="AA68" i="69"/>
  <c r="AA67" i="69"/>
  <c r="AA66" i="69"/>
  <c r="AA65" i="69"/>
  <c r="AA64" i="69"/>
  <c r="AA63" i="69"/>
  <c r="AA62" i="69"/>
  <c r="AA61" i="69"/>
  <c r="AA60" i="69"/>
  <c r="AA59" i="69"/>
  <c r="AA58" i="69"/>
  <c r="AA56" i="69"/>
  <c r="AA54" i="69"/>
  <c r="AA52" i="69"/>
  <c r="AA50" i="69"/>
  <c r="AA48" i="69"/>
  <c r="AA46" i="69"/>
  <c r="AA44" i="69"/>
  <c r="AA42" i="69"/>
  <c r="AA40" i="69"/>
  <c r="AA38" i="69"/>
  <c r="AA36" i="69"/>
  <c r="AA34" i="69"/>
  <c r="AA32" i="69"/>
  <c r="AA31" i="69"/>
  <c r="AA30" i="69"/>
  <c r="AA29" i="69"/>
  <c r="AA28" i="69"/>
  <c r="AA27" i="69"/>
  <c r="AA26" i="69"/>
  <c r="AA25" i="69"/>
  <c r="AA24" i="69"/>
  <c r="AA23" i="69"/>
  <c r="AA22" i="69"/>
  <c r="AA21" i="69"/>
  <c r="AA20" i="69"/>
  <c r="AA19" i="69"/>
  <c r="AA18" i="69"/>
  <c r="AA17" i="69"/>
  <c r="AA16" i="69"/>
  <c r="AA15" i="69"/>
  <c r="AA14" i="69"/>
  <c r="W9" i="69"/>
  <c r="Y9" i="69"/>
  <c r="AA9" i="69"/>
  <c r="W10" i="69"/>
  <c r="Y10" i="69"/>
  <c r="AA10" i="69"/>
  <c r="W11" i="69"/>
  <c r="Y11" i="69"/>
  <c r="AA11" i="69"/>
  <c r="W12" i="69"/>
  <c r="Y12" i="69"/>
  <c r="AA12" i="69"/>
  <c r="W13" i="69"/>
  <c r="Y13" i="69"/>
  <c r="AA13" i="69"/>
  <c r="W14" i="69"/>
  <c r="Y14" i="69"/>
  <c r="Y32" i="69"/>
  <c r="W33" i="69"/>
  <c r="AA35" i="69"/>
  <c r="Y36" i="69"/>
  <c r="W37" i="69"/>
  <c r="AA39" i="69"/>
  <c r="Y40" i="69"/>
  <c r="W41" i="69"/>
  <c r="AA43" i="69"/>
  <c r="Y44" i="69"/>
  <c r="W45" i="69"/>
  <c r="AA47" i="69"/>
  <c r="Y48" i="69"/>
  <c r="W49" i="69"/>
  <c r="AA51" i="69"/>
  <c r="Y52" i="69"/>
  <c r="W53" i="69"/>
  <c r="AA55" i="69"/>
  <c r="Y56" i="69"/>
  <c r="W57" i="69"/>
  <c r="V87" i="69"/>
  <c r="V86" i="69"/>
  <c r="V85" i="69"/>
  <c r="V84" i="69"/>
  <c r="V83" i="69"/>
  <c r="V82" i="69"/>
  <c r="V81" i="69"/>
  <c r="V80" i="69"/>
  <c r="V79" i="69"/>
  <c r="V78" i="69"/>
  <c r="V77" i="69"/>
  <c r="V76" i="69"/>
  <c r="V75" i="69"/>
  <c r="V74" i="69"/>
  <c r="V73" i="69"/>
  <c r="V72" i="69"/>
  <c r="V71" i="69"/>
  <c r="V70" i="69"/>
  <c r="V68" i="69"/>
  <c r="V66" i="69"/>
  <c r="V64" i="69"/>
  <c r="V62" i="69"/>
  <c r="V60" i="69"/>
  <c r="V58" i="69"/>
  <c r="V57" i="69"/>
  <c r="V56" i="69"/>
  <c r="V55" i="69"/>
  <c r="V54" i="69"/>
  <c r="V53" i="69"/>
  <c r="V52" i="69"/>
  <c r="V51" i="69"/>
  <c r="V50" i="69"/>
  <c r="V49" i="69"/>
  <c r="V48" i="69"/>
  <c r="V47" i="69"/>
  <c r="V46" i="69"/>
  <c r="V45" i="69"/>
  <c r="V44" i="69"/>
  <c r="V43" i="69"/>
  <c r="V42" i="69"/>
  <c r="V41" i="69"/>
  <c r="V40" i="69"/>
  <c r="V39" i="69"/>
  <c r="V38" i="69"/>
  <c r="V37" i="69"/>
  <c r="V36" i="69"/>
  <c r="V35" i="69"/>
  <c r="V34" i="69"/>
  <c r="V33" i="69"/>
  <c r="V67" i="69"/>
  <c r="V63" i="69"/>
  <c r="V59" i="69"/>
  <c r="X87" i="69"/>
  <c r="X86" i="69"/>
  <c r="X85" i="69"/>
  <c r="X84" i="69"/>
  <c r="X83" i="69"/>
  <c r="X82" i="69"/>
  <c r="X81" i="69"/>
  <c r="X80" i="69"/>
  <c r="X79" i="69"/>
  <c r="X78" i="69"/>
  <c r="X77" i="69"/>
  <c r="X76" i="69"/>
  <c r="X75" i="69"/>
  <c r="X74" i="69"/>
  <c r="X73" i="69"/>
  <c r="X72" i="69"/>
  <c r="X71" i="69"/>
  <c r="X69" i="69"/>
  <c r="X67" i="69"/>
  <c r="X65" i="69"/>
  <c r="X63" i="69"/>
  <c r="X61" i="69"/>
  <c r="X59" i="69"/>
  <c r="X58" i="69"/>
  <c r="X57" i="69"/>
  <c r="X56" i="69"/>
  <c r="X55" i="69"/>
  <c r="X54" i="69"/>
  <c r="X53" i="69"/>
  <c r="X52" i="69"/>
  <c r="X51" i="69"/>
  <c r="X50" i="69"/>
  <c r="X49" i="69"/>
  <c r="X48" i="69"/>
  <c r="X47" i="69"/>
  <c r="X46" i="69"/>
  <c r="X45" i="69"/>
  <c r="X44" i="69"/>
  <c r="X43" i="69"/>
  <c r="X42" i="69"/>
  <c r="X41" i="69"/>
  <c r="X40" i="69"/>
  <c r="X39" i="69"/>
  <c r="X38" i="69"/>
  <c r="X37" i="69"/>
  <c r="X36" i="69"/>
  <c r="X35" i="69"/>
  <c r="X34" i="69"/>
  <c r="X33" i="69"/>
  <c r="X32" i="69"/>
  <c r="X70" i="69"/>
  <c r="X66" i="69"/>
  <c r="X62" i="69"/>
  <c r="Z87" i="69"/>
  <c r="Z86" i="69"/>
  <c r="Z85" i="69"/>
  <c r="Z84" i="69"/>
  <c r="Z83" i="69"/>
  <c r="Z82" i="69"/>
  <c r="Z81" i="69"/>
  <c r="Z80" i="69"/>
  <c r="Z79" i="69"/>
  <c r="Z78" i="69"/>
  <c r="Z77" i="69"/>
  <c r="Z76" i="69"/>
  <c r="Z75" i="69"/>
  <c r="Z74" i="69"/>
  <c r="Z73" i="69"/>
  <c r="Z72" i="69"/>
  <c r="Z71" i="69"/>
  <c r="Z70" i="69"/>
  <c r="Z68" i="69"/>
  <c r="Z66" i="69"/>
  <c r="Z64" i="69"/>
  <c r="Z62" i="69"/>
  <c r="Z60" i="69"/>
  <c r="Z58" i="69"/>
  <c r="Z57" i="69"/>
  <c r="Z56" i="69"/>
  <c r="Z55" i="69"/>
  <c r="Z54" i="69"/>
  <c r="Z53" i="69"/>
  <c r="Z52" i="69"/>
  <c r="Z51" i="69"/>
  <c r="Z50" i="69"/>
  <c r="Z49" i="69"/>
  <c r="Z48" i="69"/>
  <c r="Z47" i="69"/>
  <c r="Z46" i="69"/>
  <c r="Z45" i="69"/>
  <c r="Z44" i="69"/>
  <c r="Z43" i="69"/>
  <c r="Z42" i="69"/>
  <c r="Z41" i="69"/>
  <c r="Z40" i="69"/>
  <c r="Z39" i="69"/>
  <c r="Z38" i="69"/>
  <c r="Z37" i="69"/>
  <c r="Z36" i="69"/>
  <c r="Z35" i="69"/>
  <c r="Z34" i="69"/>
  <c r="Z33" i="69"/>
  <c r="Z32" i="69"/>
  <c r="Z69" i="69"/>
  <c r="Z65" i="69"/>
  <c r="Z61" i="69"/>
  <c r="V9" i="69"/>
  <c r="X9" i="69"/>
  <c r="Z9" i="69"/>
  <c r="V10" i="69"/>
  <c r="X10" i="69"/>
  <c r="Z10" i="69"/>
  <c r="V11" i="69"/>
  <c r="X11" i="69"/>
  <c r="Z11" i="69"/>
  <c r="V12" i="69"/>
  <c r="X12" i="69"/>
  <c r="Z12" i="69"/>
  <c r="V13" i="69"/>
  <c r="X13" i="69"/>
  <c r="Z13" i="69"/>
  <c r="V14" i="69"/>
  <c r="X14" i="69"/>
  <c r="Z14" i="69"/>
  <c r="X15" i="69"/>
  <c r="CU15" i="69"/>
  <c r="CB15" i="69" s="1"/>
  <c r="V16" i="69"/>
  <c r="Z16" i="69"/>
  <c r="X17" i="69"/>
  <c r="CU17" i="69"/>
  <c r="CB17" i="69" s="1"/>
  <c r="V18" i="69"/>
  <c r="Z18" i="69"/>
  <c r="X19" i="69"/>
  <c r="CU19" i="69"/>
  <c r="CB19" i="69" s="1"/>
  <c r="V20" i="69"/>
  <c r="Z20" i="69"/>
  <c r="X21" i="69"/>
  <c r="CU21" i="69"/>
  <c r="CB21" i="69" s="1"/>
  <c r="V22" i="69"/>
  <c r="Z22" i="69"/>
  <c r="X23" i="69"/>
  <c r="CU23" i="69"/>
  <c r="CB23" i="69" s="1"/>
  <c r="V24" i="69"/>
  <c r="Z24" i="69"/>
  <c r="X25" i="69"/>
  <c r="CU25" i="69"/>
  <c r="CB25" i="69" s="1"/>
  <c r="V26" i="69"/>
  <c r="Z26" i="69"/>
  <c r="X27" i="69"/>
  <c r="CU27" i="69"/>
  <c r="CB27" i="69" s="1"/>
  <c r="V28" i="69"/>
  <c r="Z28" i="69"/>
  <c r="X29" i="69"/>
  <c r="CU29" i="69"/>
  <c r="CB29" i="69" s="1"/>
  <c r="V30" i="69"/>
  <c r="Z30" i="69"/>
  <c r="X31" i="69"/>
  <c r="CU31" i="69"/>
  <c r="CB31" i="69" s="1"/>
  <c r="V32" i="69"/>
  <c r="AA33" i="69"/>
  <c r="Y34" i="69"/>
  <c r="W35" i="69"/>
  <c r="AA37" i="69"/>
  <c r="Y38" i="69"/>
  <c r="W39" i="69"/>
  <c r="AA41" i="69"/>
  <c r="Y42" i="69"/>
  <c r="W43" i="69"/>
  <c r="AA45" i="69"/>
  <c r="Y46" i="69"/>
  <c r="W47" i="69"/>
  <c r="AA49" i="69"/>
  <c r="Y50" i="69"/>
  <c r="W51" i="69"/>
  <c r="AA53" i="69"/>
  <c r="Y54" i="69"/>
  <c r="W55" i="69"/>
  <c r="AA57" i="69"/>
  <c r="Y58" i="69"/>
  <c r="Z59" i="69"/>
  <c r="V61" i="69"/>
  <c r="X64" i="69"/>
  <c r="Z67" i="69"/>
  <c r="V69" i="69"/>
  <c r="CU59" i="69"/>
  <c r="CB59" i="69" s="1"/>
  <c r="CU61" i="69"/>
  <c r="CB61" i="69" s="1"/>
  <c r="CU63" i="69"/>
  <c r="CB63" i="69" s="1"/>
  <c r="CU65" i="69"/>
  <c r="CB65" i="69" s="1"/>
  <c r="CU67" i="69"/>
  <c r="CB67" i="69" s="1"/>
  <c r="CU69" i="69"/>
  <c r="CB69" i="69" s="1"/>
  <c r="A3" i="65"/>
  <c r="B3" i="65"/>
  <c r="C3" i="65"/>
  <c r="D3" i="65"/>
  <c r="E3" i="65"/>
  <c r="F3" i="65"/>
  <c r="G3" i="65"/>
  <c r="A4" i="65"/>
  <c r="B4" i="65"/>
  <c r="C4" i="65"/>
  <c r="D4" i="65"/>
  <c r="E4" i="65"/>
  <c r="F4" i="65"/>
  <c r="G4" i="65"/>
  <c r="A5" i="65"/>
  <c r="B5" i="65"/>
  <c r="C5" i="65"/>
  <c r="D5" i="65"/>
  <c r="E5" i="65"/>
  <c r="F5" i="65"/>
  <c r="G5" i="65"/>
  <c r="A6" i="65"/>
  <c r="B6" i="65"/>
  <c r="C6" i="65"/>
  <c r="D6" i="65"/>
  <c r="E6" i="65"/>
  <c r="F6" i="65"/>
  <c r="G6" i="65"/>
  <c r="A7" i="65"/>
  <c r="B7" i="65"/>
  <c r="C7" i="65"/>
  <c r="D7" i="65"/>
  <c r="E7" i="65"/>
  <c r="F7" i="65"/>
  <c r="G7" i="65"/>
  <c r="A8" i="65"/>
  <c r="B8" i="65"/>
  <c r="C8" i="65"/>
  <c r="D8" i="65"/>
  <c r="E8" i="65"/>
  <c r="F8" i="65"/>
  <c r="G8" i="65"/>
  <c r="AB65" i="69" l="1"/>
  <c r="AT65" i="69" s="1"/>
  <c r="AB61" i="69"/>
  <c r="AT61" i="69" s="1"/>
  <c r="AB32" i="69"/>
  <c r="AT32" i="69" s="1"/>
  <c r="AB30" i="69"/>
  <c r="AT30" i="69" s="1"/>
  <c r="AB29" i="69"/>
  <c r="AT29" i="69" s="1"/>
  <c r="AB28" i="69"/>
  <c r="AT28" i="69" s="1"/>
  <c r="AB27" i="69"/>
  <c r="AT27" i="69" s="1"/>
  <c r="AB26" i="69"/>
  <c r="AT26" i="69" s="1"/>
  <c r="AB24" i="69"/>
  <c r="AT24" i="69" s="1"/>
  <c r="AB22" i="69"/>
  <c r="AT22" i="69" s="1"/>
  <c r="AB21" i="69"/>
  <c r="AT21" i="69" s="1"/>
  <c r="AB20" i="69"/>
  <c r="AT20" i="69" s="1"/>
  <c r="AB19" i="69"/>
  <c r="AT19" i="69" s="1"/>
  <c r="AB18" i="69"/>
  <c r="AT18" i="69" s="1"/>
  <c r="AB16" i="69"/>
  <c r="AT16" i="69" s="1"/>
  <c r="AB60" i="69"/>
  <c r="AT60" i="69" s="1"/>
  <c r="AB64" i="69"/>
  <c r="AT64" i="69" s="1"/>
  <c r="AB68" i="69"/>
  <c r="AT68" i="69" s="1"/>
  <c r="AB15" i="69"/>
  <c r="AT15" i="69" s="1"/>
  <c r="AB17" i="69"/>
  <c r="AT17" i="69" s="1"/>
  <c r="AB23" i="69"/>
  <c r="AT23" i="69" s="1"/>
  <c r="AB25" i="69"/>
  <c r="AT25" i="69" s="1"/>
  <c r="AB31" i="69"/>
  <c r="AT31" i="69" s="1"/>
  <c r="AB13" i="69"/>
  <c r="AT13" i="69" s="1"/>
  <c r="AB11" i="69"/>
  <c r="AT11" i="69" s="1"/>
  <c r="AB9" i="69"/>
  <c r="AT9" i="69" s="1"/>
  <c r="AB63" i="69"/>
  <c r="AT63" i="69" s="1"/>
  <c r="AB33" i="69"/>
  <c r="AT33" i="69" s="1"/>
  <c r="AB35" i="69"/>
  <c r="AT35" i="69" s="1"/>
  <c r="AB37" i="69"/>
  <c r="AT37" i="69" s="1"/>
  <c r="AB39" i="69"/>
  <c r="AT39" i="69" s="1"/>
  <c r="AB41" i="69"/>
  <c r="AT41" i="69" s="1"/>
  <c r="AB43" i="69"/>
  <c r="AT43" i="69" s="1"/>
  <c r="AB45" i="69"/>
  <c r="AT45" i="69" s="1"/>
  <c r="AB47" i="69"/>
  <c r="AT47" i="69" s="1"/>
  <c r="AB49" i="69"/>
  <c r="AT49" i="69" s="1"/>
  <c r="AB51" i="69"/>
  <c r="AT51" i="69" s="1"/>
  <c r="AB53" i="69"/>
  <c r="AT53" i="69" s="1"/>
  <c r="AB55" i="69"/>
  <c r="AT55" i="69" s="1"/>
  <c r="AB57" i="69"/>
  <c r="AT57" i="69" s="1"/>
  <c r="AB71" i="69"/>
  <c r="AT71" i="69" s="1"/>
  <c r="AB73" i="69"/>
  <c r="AT73" i="69" s="1"/>
  <c r="AB75" i="69"/>
  <c r="AT75" i="69" s="1"/>
  <c r="AB77" i="69"/>
  <c r="AT77" i="69" s="1"/>
  <c r="AB79" i="69"/>
  <c r="AT79" i="69" s="1"/>
  <c r="AB81" i="69"/>
  <c r="AT81" i="69" s="1"/>
  <c r="AB83" i="69"/>
  <c r="AT83" i="69" s="1"/>
  <c r="AB85" i="69"/>
  <c r="AT85" i="69" s="1"/>
  <c r="AB87" i="69"/>
  <c r="AT87" i="69" s="1"/>
  <c r="AB69" i="69"/>
  <c r="AT69" i="69" s="1"/>
  <c r="AB14" i="69"/>
  <c r="AT14" i="69" s="1"/>
  <c r="AB12" i="69"/>
  <c r="AT12" i="69" s="1"/>
  <c r="AB10" i="69"/>
  <c r="AT10" i="69" s="1"/>
  <c r="AB59" i="69"/>
  <c r="AT59" i="69" s="1"/>
  <c r="AB67" i="69"/>
  <c r="AT67" i="69" s="1"/>
  <c r="AB34" i="69"/>
  <c r="AT34" i="69" s="1"/>
  <c r="AB36" i="69"/>
  <c r="AT36" i="69" s="1"/>
  <c r="AB38" i="69"/>
  <c r="AT38" i="69" s="1"/>
  <c r="AB40" i="69"/>
  <c r="AT40" i="69" s="1"/>
  <c r="AB42" i="69"/>
  <c r="AT42" i="69" s="1"/>
  <c r="AB44" i="69"/>
  <c r="AT44" i="69" s="1"/>
  <c r="AB46" i="69"/>
  <c r="AT46" i="69" s="1"/>
  <c r="AB48" i="69"/>
  <c r="AT48" i="69" s="1"/>
  <c r="AB50" i="69"/>
  <c r="AT50" i="69" s="1"/>
  <c r="AB52" i="69"/>
  <c r="AT52" i="69" s="1"/>
  <c r="AB54" i="69"/>
  <c r="AT54" i="69" s="1"/>
  <c r="AB56" i="69"/>
  <c r="AT56" i="69" s="1"/>
  <c r="AB58" i="69"/>
  <c r="AT58" i="69" s="1"/>
  <c r="AB62" i="69"/>
  <c r="AT62" i="69" s="1"/>
  <c r="AB66" i="69"/>
  <c r="AT66" i="69" s="1"/>
  <c r="AB70" i="69"/>
  <c r="AT70" i="69" s="1"/>
  <c r="AB72" i="69"/>
  <c r="AT72" i="69" s="1"/>
  <c r="AB74" i="69"/>
  <c r="AT74" i="69" s="1"/>
  <c r="AB76" i="69"/>
  <c r="AT76" i="69" s="1"/>
  <c r="AB78" i="69"/>
  <c r="AT78" i="69" s="1"/>
  <c r="AB80" i="69"/>
  <c r="AT80" i="69" s="1"/>
  <c r="AB82" i="69"/>
  <c r="AT82" i="69" s="1"/>
  <c r="AB84" i="69"/>
  <c r="AT84" i="69" s="1"/>
  <c r="AB86" i="69"/>
  <c r="AT86" i="69" s="1"/>
  <c r="AD33" i="61" l="1"/>
  <c r="Z33" i="61"/>
  <c r="AA33" i="61" s="1"/>
  <c r="Y33" i="61"/>
  <c r="AB33" i="61" s="1"/>
  <c r="X33" i="61"/>
  <c r="AC33" i="61" s="1"/>
  <c r="E33" i="61"/>
  <c r="G33" i="61" s="1"/>
  <c r="AD32" i="61"/>
  <c r="Z32" i="61"/>
  <c r="AA32" i="61" s="1"/>
  <c r="Y32" i="61"/>
  <c r="AB32" i="61" s="1"/>
  <c r="X32" i="61"/>
  <c r="AC32" i="61" s="1"/>
  <c r="E32" i="61"/>
  <c r="AD31" i="61"/>
  <c r="Z31" i="61"/>
  <c r="AA31" i="61" s="1"/>
  <c r="Y31" i="61"/>
  <c r="AB31" i="61" s="1"/>
  <c r="X31" i="61"/>
  <c r="AC31" i="61" s="1"/>
  <c r="E31" i="61"/>
  <c r="I32" i="61" s="1"/>
  <c r="AD30" i="61"/>
  <c r="Z30" i="61"/>
  <c r="AA30" i="61" s="1"/>
  <c r="Y30" i="61"/>
  <c r="AB30" i="61" s="1"/>
  <c r="X30" i="61"/>
  <c r="AC30" i="61" s="1"/>
  <c r="E30" i="61"/>
  <c r="AD29" i="61"/>
  <c r="Z29" i="61"/>
  <c r="AA29" i="61" s="1"/>
  <c r="Y29" i="61"/>
  <c r="AB29" i="61" s="1"/>
  <c r="X29" i="61"/>
  <c r="AC29" i="61" s="1"/>
  <c r="E29" i="61"/>
  <c r="I30" i="61" s="1"/>
  <c r="AD28" i="61"/>
  <c r="Z28" i="61"/>
  <c r="AA28" i="61" s="1"/>
  <c r="Y28" i="61"/>
  <c r="AB28" i="61" s="1"/>
  <c r="X28" i="61"/>
  <c r="AC28" i="61" s="1"/>
  <c r="E28" i="61"/>
  <c r="AD27" i="61"/>
  <c r="Z27" i="61"/>
  <c r="AA27" i="61" s="1"/>
  <c r="Y27" i="61"/>
  <c r="AB27" i="61" s="1"/>
  <c r="X27" i="61"/>
  <c r="AC27" i="61" s="1"/>
  <c r="E27" i="61"/>
  <c r="I28" i="61" s="1"/>
  <c r="AD26" i="61"/>
  <c r="Z26" i="61"/>
  <c r="AA26" i="61" s="1"/>
  <c r="Y26" i="61"/>
  <c r="AB26" i="61" s="1"/>
  <c r="X26" i="61"/>
  <c r="AC26" i="61" s="1"/>
  <c r="E26" i="61"/>
  <c r="AD25" i="61"/>
  <c r="Z25" i="61"/>
  <c r="AA25" i="61" s="1"/>
  <c r="Y25" i="61"/>
  <c r="AB25" i="61" s="1"/>
  <c r="X25" i="61"/>
  <c r="AC25" i="61" s="1"/>
  <c r="E25" i="61"/>
  <c r="I26" i="61" s="1"/>
  <c r="AD24" i="61"/>
  <c r="AA24" i="61"/>
  <c r="Z24" i="61"/>
  <c r="Y24" i="61"/>
  <c r="AB24" i="61" s="1"/>
  <c r="X24" i="61"/>
  <c r="AC24" i="61" s="1"/>
  <c r="E24" i="61"/>
  <c r="AD23" i="61"/>
  <c r="Z23" i="61"/>
  <c r="AA23" i="61" s="1"/>
  <c r="Y23" i="61"/>
  <c r="AB23" i="61" s="1"/>
  <c r="X23" i="61"/>
  <c r="AC23" i="61" s="1"/>
  <c r="E23" i="61"/>
  <c r="I24" i="61" s="1"/>
  <c r="AD22" i="61"/>
  <c r="Z22" i="61"/>
  <c r="AA22" i="61" s="1"/>
  <c r="Y22" i="61"/>
  <c r="AB22" i="61" s="1"/>
  <c r="X22" i="61"/>
  <c r="AC22" i="61" s="1"/>
  <c r="E22" i="61"/>
  <c r="AD21" i="61"/>
  <c r="Z21" i="61"/>
  <c r="AA21" i="61" s="1"/>
  <c r="Y21" i="61"/>
  <c r="AB21" i="61" s="1"/>
  <c r="X21" i="61"/>
  <c r="AC21" i="61" s="1"/>
  <c r="E21" i="61"/>
  <c r="I22" i="61" s="1"/>
  <c r="AD20" i="61"/>
  <c r="Z20" i="61"/>
  <c r="AA20" i="61" s="1"/>
  <c r="Y20" i="61"/>
  <c r="AB20" i="61" s="1"/>
  <c r="X20" i="61"/>
  <c r="AC20" i="61" s="1"/>
  <c r="E20" i="61"/>
  <c r="AD19" i="61"/>
  <c r="Z19" i="61"/>
  <c r="AA19" i="61" s="1"/>
  <c r="Y19" i="61"/>
  <c r="AB19" i="61" s="1"/>
  <c r="X19" i="61"/>
  <c r="AC19" i="61" s="1"/>
  <c r="E19" i="61"/>
  <c r="I20" i="61" s="1"/>
  <c r="AD18" i="61"/>
  <c r="AA18" i="61"/>
  <c r="Z18" i="61"/>
  <c r="Y18" i="61"/>
  <c r="AB18" i="61" s="1"/>
  <c r="X18" i="61"/>
  <c r="AC18" i="61" s="1"/>
  <c r="E18" i="61"/>
  <c r="AD17" i="61"/>
  <c r="Z17" i="61"/>
  <c r="AA17" i="61" s="1"/>
  <c r="Y17" i="61"/>
  <c r="AB17" i="61" s="1"/>
  <c r="X17" i="61"/>
  <c r="AC17" i="61" s="1"/>
  <c r="E17" i="61"/>
  <c r="I18" i="61" s="1"/>
  <c r="AD16" i="61"/>
  <c r="Z16" i="61"/>
  <c r="AA16" i="61" s="1"/>
  <c r="Y16" i="61"/>
  <c r="AB16" i="61" s="1"/>
  <c r="X16" i="61"/>
  <c r="AC16" i="61" s="1"/>
  <c r="E16" i="61"/>
  <c r="I17" i="61" s="1"/>
  <c r="AD15" i="61"/>
  <c r="Z15" i="61"/>
  <c r="AA15" i="61" s="1"/>
  <c r="Y15" i="61"/>
  <c r="AB15" i="61" s="1"/>
  <c r="X15" i="61"/>
  <c r="AC15" i="61" s="1"/>
  <c r="E15" i="61"/>
  <c r="I16" i="61" s="1"/>
  <c r="AD14" i="61"/>
  <c r="Z14" i="61"/>
  <c r="AA14" i="61" s="1"/>
  <c r="Y14" i="61"/>
  <c r="AB14" i="61" s="1"/>
  <c r="X14" i="61"/>
  <c r="AC14" i="61" s="1"/>
  <c r="E14" i="61"/>
  <c r="I15" i="61" s="1"/>
  <c r="AD13" i="61"/>
  <c r="Z13" i="61"/>
  <c r="AA13" i="61" s="1"/>
  <c r="Y13" i="61"/>
  <c r="AB13" i="61" s="1"/>
  <c r="X13" i="61"/>
  <c r="AC13" i="61" s="1"/>
  <c r="E13" i="61"/>
  <c r="I14" i="61" s="1"/>
  <c r="AD12" i="61"/>
  <c r="Z12" i="61"/>
  <c r="AA12" i="61" s="1"/>
  <c r="Y12" i="61"/>
  <c r="AB12" i="61" s="1"/>
  <c r="X12" i="61"/>
  <c r="AC12" i="61" s="1"/>
  <c r="E12" i="61"/>
  <c r="I13" i="61" s="1"/>
  <c r="E11" i="61"/>
  <c r="I12" i="61" s="1"/>
  <c r="H12" i="61" l="1"/>
  <c r="H13" i="61"/>
  <c r="H14" i="61"/>
  <c r="H15" i="61"/>
  <c r="H16" i="61"/>
  <c r="F11" i="61"/>
  <c r="F12" i="61"/>
  <c r="K12" i="61" s="1"/>
  <c r="F13" i="61"/>
  <c r="M13" i="61" s="1"/>
  <c r="F14" i="61"/>
  <c r="K14" i="61" s="1"/>
  <c r="F15" i="61"/>
  <c r="M15" i="61" s="1"/>
  <c r="F16" i="61"/>
  <c r="K16" i="61" s="1"/>
  <c r="G17" i="61"/>
  <c r="G19" i="61"/>
  <c r="G21" i="61"/>
  <c r="G23" i="61"/>
  <c r="G25" i="61"/>
  <c r="G27" i="61"/>
  <c r="G29" i="61"/>
  <c r="G31" i="61"/>
  <c r="J12" i="61"/>
  <c r="J14" i="61"/>
  <c r="H18" i="61"/>
  <c r="F18" i="61"/>
  <c r="H20" i="61"/>
  <c r="F20" i="61"/>
  <c r="H22" i="61"/>
  <c r="F22" i="61"/>
  <c r="H24" i="61"/>
  <c r="F24" i="61"/>
  <c r="H26" i="61"/>
  <c r="F26" i="61"/>
  <c r="H28" i="61"/>
  <c r="F28" i="61"/>
  <c r="H30" i="61"/>
  <c r="F30" i="61"/>
  <c r="H32" i="61"/>
  <c r="F32" i="61"/>
  <c r="G12" i="61"/>
  <c r="G13" i="61"/>
  <c r="G14" i="61"/>
  <c r="G15" i="61"/>
  <c r="G16" i="61"/>
  <c r="H17" i="61"/>
  <c r="F17" i="61"/>
  <c r="G18" i="61"/>
  <c r="H19" i="61"/>
  <c r="F19" i="61"/>
  <c r="I19" i="61"/>
  <c r="G20" i="61"/>
  <c r="H21" i="61"/>
  <c r="F21" i="61"/>
  <c r="I21" i="61"/>
  <c r="G22" i="61"/>
  <c r="H23" i="61"/>
  <c r="F23" i="61"/>
  <c r="I23" i="61"/>
  <c r="G24" i="61"/>
  <c r="H25" i="61"/>
  <c r="F25" i="61"/>
  <c r="I25" i="61"/>
  <c r="G26" i="61"/>
  <c r="H27" i="61"/>
  <c r="F27" i="61"/>
  <c r="I27" i="61"/>
  <c r="G28" i="61"/>
  <c r="H29" i="61"/>
  <c r="F29" i="61"/>
  <c r="I29" i="61"/>
  <c r="G30" i="61"/>
  <c r="H31" i="61"/>
  <c r="F31" i="61"/>
  <c r="I31" i="61"/>
  <c r="G32" i="61"/>
  <c r="H33" i="61"/>
  <c r="F33" i="61"/>
  <c r="I33" i="61"/>
  <c r="J16" i="61" l="1"/>
  <c r="L14" i="61"/>
  <c r="L12" i="61"/>
  <c r="L16" i="61"/>
  <c r="J15" i="61"/>
  <c r="J13" i="61"/>
  <c r="K15" i="61"/>
  <c r="K13" i="61"/>
  <c r="L15" i="61"/>
  <c r="L13" i="61"/>
  <c r="M16" i="61"/>
  <c r="M14" i="61"/>
  <c r="M12" i="61"/>
  <c r="L17" i="61"/>
  <c r="J17" i="61"/>
  <c r="M17" i="61"/>
  <c r="K17" i="61"/>
  <c r="L32" i="61"/>
  <c r="J32" i="61"/>
  <c r="K32" i="61"/>
  <c r="M32" i="61"/>
  <c r="L30" i="61"/>
  <c r="J30" i="61"/>
  <c r="K30" i="61"/>
  <c r="M30" i="61"/>
  <c r="L28" i="61"/>
  <c r="J28" i="61"/>
  <c r="K28" i="61"/>
  <c r="M28" i="61"/>
  <c r="L26" i="61"/>
  <c r="J26" i="61"/>
  <c r="K26" i="61"/>
  <c r="M26" i="61"/>
  <c r="L24" i="61"/>
  <c r="J24" i="61"/>
  <c r="K24" i="61"/>
  <c r="M24" i="61"/>
  <c r="L22" i="61"/>
  <c r="J22" i="61"/>
  <c r="K22" i="61"/>
  <c r="M22" i="61"/>
  <c r="L20" i="61"/>
  <c r="J20" i="61"/>
  <c r="K20" i="61"/>
  <c r="M20" i="61"/>
  <c r="L18" i="61"/>
  <c r="J18" i="61"/>
  <c r="K18" i="61"/>
  <c r="M18" i="61"/>
  <c r="L33" i="61"/>
  <c r="J33" i="61"/>
  <c r="M33" i="61"/>
  <c r="K33" i="61"/>
  <c r="L31" i="61"/>
  <c r="J31" i="61"/>
  <c r="M31" i="61"/>
  <c r="K31" i="61"/>
  <c r="L29" i="61"/>
  <c r="J29" i="61"/>
  <c r="M29" i="61"/>
  <c r="K29" i="61"/>
  <c r="L27" i="61"/>
  <c r="J27" i="61"/>
  <c r="M27" i="61"/>
  <c r="K27" i="61"/>
  <c r="L25" i="61"/>
  <c r="J25" i="61"/>
  <c r="M25" i="61"/>
  <c r="K25" i="61"/>
  <c r="L23" i="61"/>
  <c r="J23" i="61"/>
  <c r="M23" i="61"/>
  <c r="K23" i="61"/>
  <c r="L21" i="61"/>
  <c r="J21" i="61"/>
  <c r="M21" i="61"/>
  <c r="K21" i="61"/>
  <c r="L19" i="61"/>
  <c r="J19" i="61"/>
  <c r="M19" i="61"/>
  <c r="K19" i="61"/>
  <c r="M30" i="43" l="1"/>
  <c r="M29" i="43" l="1"/>
  <c r="M28" i="43"/>
  <c r="C43" i="40" l="1"/>
  <c r="C42" i="40"/>
  <c r="C41" i="40"/>
  <c r="C40" i="40"/>
  <c r="C39" i="40"/>
  <c r="D43" i="40"/>
  <c r="D42" i="40"/>
  <c r="D41" i="40"/>
  <c r="D40" i="40"/>
  <c r="D39" i="40"/>
</calcChain>
</file>

<file path=xl/sharedStrings.xml><?xml version="1.0" encoding="utf-8"?>
<sst xmlns="http://schemas.openxmlformats.org/spreadsheetml/2006/main" count="725" uniqueCount="444">
  <si>
    <t>0-19</t>
  </si>
  <si>
    <t>20-39</t>
  </si>
  <si>
    <t>40-59</t>
  </si>
  <si>
    <t>60-79</t>
  </si>
  <si>
    <t>80-100</t>
  </si>
  <si>
    <t>EU</t>
  </si>
  <si>
    <t>Europe  - People_fully_vaccinated_per_hundred</t>
  </si>
  <si>
    <t>Stringency_index</t>
  </si>
  <si>
    <t>New_deaths_smoothed_per_million</t>
  </si>
  <si>
    <t>2021Q3</t>
  </si>
  <si>
    <t>2021Q2</t>
  </si>
  <si>
    <t>2021Q1</t>
  </si>
  <si>
    <t>2020Q4</t>
  </si>
  <si>
    <t>2020Q3</t>
  </si>
  <si>
    <t>2020Q2</t>
  </si>
  <si>
    <t>2020Q1</t>
  </si>
  <si>
    <t>2019Q4</t>
  </si>
  <si>
    <t>2019Q3</t>
  </si>
  <si>
    <t>2019Q2</t>
  </si>
  <si>
    <t>2019Q1</t>
  </si>
  <si>
    <t>Nisu subvencionirani</t>
  </si>
  <si>
    <t>Subvencionirani nakon isteka razdoblja subvencije</t>
  </si>
  <si>
    <t>Subvencionirani u razdoblju subvencije</t>
  </si>
  <si>
    <t>DSTI</t>
  </si>
  <si>
    <t>LTV</t>
  </si>
  <si>
    <t>Indeks zastoja u lancima opskrbe - Euro područje</t>
  </si>
  <si>
    <t>Poljska</t>
  </si>
  <si>
    <t>Rumunjska</t>
  </si>
  <si>
    <t>Mađarska</t>
  </si>
  <si>
    <t/>
  </si>
  <si>
    <t>Razina rizika</t>
  </si>
  <si>
    <t>Visoka</t>
  </si>
  <si>
    <t>Povratak na agregat</t>
  </si>
  <si>
    <t>Kratkoročna kretanja</t>
  </si>
  <si>
    <t>Rast rizika</t>
  </si>
  <si>
    <t>Ukupna ocjena</t>
  </si>
  <si>
    <t>DVOSTRANI</t>
  </si>
  <si>
    <t>Napomena</t>
  </si>
  <si>
    <t>HP FILTER</t>
  </si>
  <si>
    <t>Slika kao u FSR-u 21</t>
  </si>
  <si>
    <t>ciklus</t>
  </si>
  <si>
    <t>TREND</t>
  </si>
  <si>
    <t>Standardizirani ciklusi (ciklus/sd(ciklus))</t>
  </si>
  <si>
    <t>Ponderi</t>
  </si>
  <si>
    <t>std.ciklus*ponder</t>
  </si>
  <si>
    <t>Real estate price index</t>
  </si>
  <si>
    <t>Price-to-rent</t>
  </si>
  <si>
    <t>Price-to-HDI</t>
  </si>
  <si>
    <t>Price-to-construction-cost</t>
  </si>
  <si>
    <t>Loan-payment-to-HDI</t>
  </si>
  <si>
    <t>Indeks obujma građevinskih radova - stambene zgrade</t>
  </si>
  <si>
    <t>Price-to-income_n</t>
  </si>
  <si>
    <t>Indeks odstupanja</t>
  </si>
  <si>
    <t>Realni indeks cijena nekretnina</t>
  </si>
  <si>
    <t>Cijena/najam</t>
  </si>
  <si>
    <t>Cijena/neto raspoloživi dohodak</t>
  </si>
  <si>
    <t>Cijena/trošak gradnje</t>
  </si>
  <si>
    <t>Rata/neto raspoloživi dohodak</t>
  </si>
  <si>
    <t>Indeks obujma građevinskih radova</t>
  </si>
  <si>
    <t>2002 Q1</t>
  </si>
  <si>
    <t>1.tr.2002.</t>
  </si>
  <si>
    <t>2002 Q2</t>
  </si>
  <si>
    <t>2.tr.2002.</t>
  </si>
  <si>
    <t>2002 Q3</t>
  </si>
  <si>
    <t>3.tr.2002.</t>
  </si>
  <si>
    <t>2002 Q4</t>
  </si>
  <si>
    <t>4.tr.2002.</t>
  </si>
  <si>
    <t>2003 Q1</t>
  </si>
  <si>
    <t>1.tr.2003.</t>
  </si>
  <si>
    <t>2003 Q2</t>
  </si>
  <si>
    <t>2.tr.2003.</t>
  </si>
  <si>
    <t>2003 Q3</t>
  </si>
  <si>
    <t>3.tr.2003.</t>
  </si>
  <si>
    <t>2003 Q4</t>
  </si>
  <si>
    <t>4.tr.2003.</t>
  </si>
  <si>
    <t>2004 Q1</t>
  </si>
  <si>
    <t>1.tr.2004.</t>
  </si>
  <si>
    <t>2004 Q2</t>
  </si>
  <si>
    <t>2.tr.2004.</t>
  </si>
  <si>
    <t>2004 Q3</t>
  </si>
  <si>
    <t>3.tr.2004.</t>
  </si>
  <si>
    <t>2004 Q4</t>
  </si>
  <si>
    <t>4.tr.2004.</t>
  </si>
  <si>
    <t>2005 Q1</t>
  </si>
  <si>
    <t>1.tr.2005.</t>
  </si>
  <si>
    <t>2005 Q2</t>
  </si>
  <si>
    <t>2.tr.2005.</t>
  </si>
  <si>
    <t>2005 Q3</t>
  </si>
  <si>
    <t>3.tr.2005.</t>
  </si>
  <si>
    <t>2005 Q4</t>
  </si>
  <si>
    <t>4.tr.2005.</t>
  </si>
  <si>
    <t>2006 Q1</t>
  </si>
  <si>
    <t>1.tr.2006.</t>
  </si>
  <si>
    <t>2006 Q2</t>
  </si>
  <si>
    <t>2.tr.2006.</t>
  </si>
  <si>
    <t>2006 Q3</t>
  </si>
  <si>
    <t>3.tr.2006.</t>
  </si>
  <si>
    <t>2006 Q4</t>
  </si>
  <si>
    <t>4.tr.2006.</t>
  </si>
  <si>
    <t>2007 Q1</t>
  </si>
  <si>
    <t>1.tr.2007.</t>
  </si>
  <si>
    <t>2007 Q2</t>
  </si>
  <si>
    <t>2.tr.2007.</t>
  </si>
  <si>
    <t>2007 Q3</t>
  </si>
  <si>
    <t>3.tr.2007.</t>
  </si>
  <si>
    <t>2007 Q4</t>
  </si>
  <si>
    <t>4.tr.2007.</t>
  </si>
  <si>
    <t>2008 Q1</t>
  </si>
  <si>
    <t>1.tr.2008.</t>
  </si>
  <si>
    <t>2008 Q2</t>
  </si>
  <si>
    <t>2.tr.2008.</t>
  </si>
  <si>
    <t>2008 Q3</t>
  </si>
  <si>
    <t>3.tr.2008.</t>
  </si>
  <si>
    <t>2008 Q4</t>
  </si>
  <si>
    <t>4.tr.2008.</t>
  </si>
  <si>
    <t>2009 Q1</t>
  </si>
  <si>
    <t>1.tr.2009.</t>
  </si>
  <si>
    <t>2009 Q2</t>
  </si>
  <si>
    <t>2.tr.2009.</t>
  </si>
  <si>
    <t>2009 Q3</t>
  </si>
  <si>
    <t>3.tr.2009.</t>
  </si>
  <si>
    <t>2009 Q4</t>
  </si>
  <si>
    <t>4.tr.2009.</t>
  </si>
  <si>
    <t>2010 Q1</t>
  </si>
  <si>
    <t>1.tr.2010.</t>
  </si>
  <si>
    <t>2010 Q2</t>
  </si>
  <si>
    <t>2.tr.2010.</t>
  </si>
  <si>
    <t>2010 Q3</t>
  </si>
  <si>
    <t>3.tr.2010.</t>
  </si>
  <si>
    <t>2010 Q4</t>
  </si>
  <si>
    <t>4.tr.2010.</t>
  </si>
  <si>
    <t>2011 Q1</t>
  </si>
  <si>
    <t>1.tr.2011.</t>
  </si>
  <si>
    <t>2011 Q2</t>
  </si>
  <si>
    <t>2.tr.2011.</t>
  </si>
  <si>
    <t>2011 Q3</t>
  </si>
  <si>
    <t>3.tr.2011.</t>
  </si>
  <si>
    <t>2011 Q4</t>
  </si>
  <si>
    <t>4.tr.2011.</t>
  </si>
  <si>
    <t>2012 Q1</t>
  </si>
  <si>
    <t>1.tr.2012.</t>
  </si>
  <si>
    <t>2012 Q2</t>
  </si>
  <si>
    <t>2.tr.2012.</t>
  </si>
  <si>
    <t>2012 Q3</t>
  </si>
  <si>
    <t>3.tr.2012.</t>
  </si>
  <si>
    <t>2012 Q4</t>
  </si>
  <si>
    <t>4.tr.2012.</t>
  </si>
  <si>
    <t>2013 Q1</t>
  </si>
  <si>
    <t>1.tr.2013.</t>
  </si>
  <si>
    <t>2013 Q2</t>
  </si>
  <si>
    <t>2.tr.2013.</t>
  </si>
  <si>
    <t>2013 Q3</t>
  </si>
  <si>
    <t>3.tr.2013.</t>
  </si>
  <si>
    <t>2013 Q4</t>
  </si>
  <si>
    <t>4.tr.2013.</t>
  </si>
  <si>
    <t>2014 Q1</t>
  </si>
  <si>
    <t>1.tr.2014.</t>
  </si>
  <si>
    <t>2014 Q2</t>
  </si>
  <si>
    <t>2.tr.2014.</t>
  </si>
  <si>
    <t>2014 Q3</t>
  </si>
  <si>
    <t>3.tr.2014.</t>
  </si>
  <si>
    <t>2014 Q4</t>
  </si>
  <si>
    <t>4.tr.2014.</t>
  </si>
  <si>
    <t>2015 Q1</t>
  </si>
  <si>
    <t>1.tr.2015.</t>
  </si>
  <si>
    <t>2015 Q2</t>
  </si>
  <si>
    <t>2.tr.2015.</t>
  </si>
  <si>
    <t>2015 Q3</t>
  </si>
  <si>
    <t>3.tr.2015.</t>
  </si>
  <si>
    <t>2015 Q4</t>
  </si>
  <si>
    <t>4.tr.2015.</t>
  </si>
  <si>
    <t>2016 Q1</t>
  </si>
  <si>
    <t>1.tr.2016.</t>
  </si>
  <si>
    <t>2016 Q2</t>
  </si>
  <si>
    <t>2.tr.2016.</t>
  </si>
  <si>
    <t>2016 Q3</t>
  </si>
  <si>
    <t>3.tr.2016.</t>
  </si>
  <si>
    <t>2016 Q4</t>
  </si>
  <si>
    <t>4.tr.2016.</t>
  </si>
  <si>
    <t>2017 Q1</t>
  </si>
  <si>
    <t>1.tr.2017.</t>
  </si>
  <si>
    <t>2017 Q2</t>
  </si>
  <si>
    <t>2.tr.2017.</t>
  </si>
  <si>
    <t>2017 Q3</t>
  </si>
  <si>
    <t>3.tr.2017.</t>
  </si>
  <si>
    <t>2017 Q4</t>
  </si>
  <si>
    <t>4.tr.2017.</t>
  </si>
  <si>
    <t>2018 Q1</t>
  </si>
  <si>
    <t>1.tr.2018.</t>
  </si>
  <si>
    <t>2018 Q2</t>
  </si>
  <si>
    <t>2.tr.2018.</t>
  </si>
  <si>
    <t>2018 Q3</t>
  </si>
  <si>
    <t>3.tr.2018.</t>
  </si>
  <si>
    <t>2018 Q4</t>
  </si>
  <si>
    <t>4.tr.2018.</t>
  </si>
  <si>
    <t>1.tr.2019.</t>
  </si>
  <si>
    <t>2.tr.2019.</t>
  </si>
  <si>
    <t>3.tr.2019.</t>
  </si>
  <si>
    <t>4.tr.2019.</t>
  </si>
  <si>
    <t>1.tr.2020.</t>
  </si>
  <si>
    <t>2.tr.2020.</t>
  </si>
  <si>
    <t>3.tr.2020.</t>
  </si>
  <si>
    <t>4.tr.2020.</t>
  </si>
  <si>
    <t>1.tr.2021.</t>
  </si>
  <si>
    <t>2.tr.2021.</t>
  </si>
  <si>
    <t>3.tr.2021.</t>
  </si>
  <si>
    <t>2021Q4</t>
  </si>
  <si>
    <t xml:space="preserve"> </t>
  </si>
  <si>
    <t>FED</t>
  </si>
  <si>
    <t>BoE</t>
  </si>
  <si>
    <t>Italija</t>
  </si>
  <si>
    <t>poljska</t>
  </si>
  <si>
    <t>Prosjek</t>
  </si>
  <si>
    <t>češka</t>
  </si>
  <si>
    <t>mađarska</t>
  </si>
  <si>
    <t>rumunjska</t>
  </si>
  <si>
    <t>31.1.2022.</t>
  </si>
  <si>
    <t>31.12.2022.</t>
  </si>
  <si>
    <t>Indeks roka isporuke - desno</t>
  </si>
  <si>
    <t>16.3.2022.</t>
  </si>
  <si>
    <t>15.06.2022.</t>
  </si>
  <si>
    <t>27.07.2022.</t>
  </si>
  <si>
    <t>21.9.2022.</t>
  </si>
  <si>
    <t>5.4.2022.</t>
  </si>
  <si>
    <t>2.11.2022.</t>
  </si>
  <si>
    <t>14.12.2022.</t>
  </si>
  <si>
    <t>1.2.2023.</t>
  </si>
  <si>
    <t>3.2.2022.</t>
  </si>
  <si>
    <t>9.6.2022.</t>
  </si>
  <si>
    <t>21.7.2022.</t>
  </si>
  <si>
    <t>8.9.2022.</t>
  </si>
  <si>
    <t>27.10.2022.</t>
  </si>
  <si>
    <t>15.12.2022.</t>
  </si>
  <si>
    <t>31.3.2022.</t>
  </si>
  <si>
    <t>30.6.2022.</t>
  </si>
  <si>
    <t>30.9.2022.</t>
  </si>
  <si>
    <t>fed</t>
  </si>
  <si>
    <t>eu</t>
  </si>
  <si>
    <t>source: bloomberg na dan 27.1.2022.</t>
  </si>
  <si>
    <t>boe</t>
  </si>
  <si>
    <t>BOE</t>
  </si>
  <si>
    <t>Njemačka</t>
  </si>
  <si>
    <t>Slovenija</t>
  </si>
  <si>
    <t>Napomena: Popis kratica s objašnjenjima nalazi se na kraju publikacije. Zelenom bojom označene su mjere koje su dodane u odnosnu na prethodni broj Makroprudencijalne dijagnostike.</t>
  </si>
  <si>
    <t>Izvor: HNB</t>
  </si>
  <si>
    <t>2016Q1</t>
  </si>
  <si>
    <t>2016Q2</t>
  </si>
  <si>
    <t>2016Q3</t>
  </si>
  <si>
    <t>2016Q4</t>
  </si>
  <si>
    <t>2017Q1</t>
  </si>
  <si>
    <t>2017Q2</t>
  </si>
  <si>
    <t>2017Q3</t>
  </si>
  <si>
    <t>2017Q4</t>
  </si>
  <si>
    <t>2018Q1</t>
  </si>
  <si>
    <t>2018Q2</t>
  </si>
  <si>
    <t>2018Q3</t>
  </si>
  <si>
    <t>2018Q4</t>
  </si>
  <si>
    <t>HH</t>
  </si>
  <si>
    <t>Otplate glavnice</t>
  </si>
  <si>
    <t>Otplate kamata</t>
  </si>
  <si>
    <t>Dohodak</t>
  </si>
  <si>
    <t>DSR - desno</t>
  </si>
  <si>
    <t>DSR fixOK</t>
  </si>
  <si>
    <t>DSR fixOG</t>
  </si>
  <si>
    <t>DSR fixD</t>
  </si>
  <si>
    <t>doprinos dohotka</t>
  </si>
  <si>
    <t>doprinos otplata glavnice</t>
  </si>
  <si>
    <t>doprinos otplata kamata</t>
  </si>
  <si>
    <t>Promjena DSR</t>
  </si>
  <si>
    <t>KS</t>
  </si>
  <si>
    <t>31.12.2021.</t>
  </si>
  <si>
    <t>REKUZIVNI</t>
  </si>
  <si>
    <t>stv</t>
  </si>
  <si>
    <t>ciklusi</t>
  </si>
  <si>
    <t>Usporedba</t>
  </si>
  <si>
    <t>Ind_1HP_400k</t>
  </si>
  <si>
    <t>Ind_1HP_125k</t>
  </si>
  <si>
    <t>Ind_1HP_100k</t>
  </si>
  <si>
    <t>Ind_1HP_85k</t>
  </si>
  <si>
    <t>Ind_1HP_25k</t>
  </si>
  <si>
    <t>Ind_2HP_400k</t>
  </si>
  <si>
    <t>Ind_2HP_125k</t>
  </si>
  <si>
    <t>Ind_2HP_100k</t>
  </si>
  <si>
    <t>Ind_2HP_85k</t>
  </si>
  <si>
    <t>Ind_2HP_25k</t>
  </si>
  <si>
    <t>Pokazatelj</t>
  </si>
  <si>
    <t>Ponder</t>
  </si>
  <si>
    <t>Cijena u odnosu na najam</t>
  </si>
  <si>
    <t>Cijena u odnosu na neto raspoloživi dohodak</t>
  </si>
  <si>
    <t>Cijena u odnosu na trošak gradnje</t>
  </si>
  <si>
    <t>Rata kredita u odnosu na neto raspoloživi dohodak</t>
  </si>
  <si>
    <t>Fed</t>
  </si>
  <si>
    <t>ESB</t>
  </si>
  <si>
    <t xml:space="preserve">Zemlje SIE-a  </t>
  </si>
  <si>
    <t>https://www.ecb.europa.eu/press/blog/date/2022/html/ecb.blog220210~1590dd90d6.en.html</t>
  </si>
  <si>
    <t>NOVA SLIKA!!!</t>
  </si>
  <si>
    <t>STARA SLIKA!!!</t>
  </si>
  <si>
    <t>Figure 1 Risk map, January 2022</t>
  </si>
  <si>
    <t>Non-financial sector</t>
  </si>
  <si>
    <t>Financial sector</t>
  </si>
  <si>
    <t>Score</t>
  </si>
  <si>
    <t>Grade</t>
  </si>
  <si>
    <r>
      <t xml:space="preserve">Structural vulnerabilities </t>
    </r>
    <r>
      <rPr>
        <sz val="11"/>
        <rFont val="Times New Roman"/>
        <family val="1"/>
        <charset val="238"/>
      </rPr>
      <t>(factors increasing or reducing the intensity of a possible shock)</t>
    </r>
  </si>
  <si>
    <r>
      <t>Short-term trends</t>
    </r>
    <r>
      <rPr>
        <sz val="11"/>
        <rFont val="Times New Roman"/>
        <family val="1"/>
        <charset val="238"/>
      </rPr>
      <t xml:space="preserve"> (impact of current developments on system stability)</t>
    </r>
  </si>
  <si>
    <t>Total systemic risk exposure</t>
  </si>
  <si>
    <t>Colour</t>
  </si>
  <si>
    <t>1 (Very low level of systemic risk exposure)</t>
  </si>
  <si>
    <t>2 (Low level of systemic risk exposure)</t>
  </si>
  <si>
    <t>3 (Medium level of systemic risk exposure)</t>
  </si>
  <si>
    <t>4 (High level of systemic risk exposure)</t>
  </si>
  <si>
    <t>5 (Very high level of systemic risk exposure)</t>
  </si>
  <si>
    <r>
      <t xml:space="preserve">Stringency </t>
    </r>
    <r>
      <rPr>
        <sz val="11"/>
        <color theme="1"/>
        <rFont val="Calibri"/>
        <family val="2"/>
        <charset val="238"/>
      </rPr>
      <t>–</t>
    </r>
    <r>
      <rPr>
        <sz val="11"/>
        <color theme="1"/>
        <rFont val="Calibri"/>
        <family val="2"/>
        <charset val="238"/>
        <scheme val="minor"/>
      </rPr>
      <t xml:space="preserve"> Europe</t>
    </r>
  </si>
  <si>
    <r>
      <t xml:space="preserve">People fully vaccinated </t>
    </r>
    <r>
      <rPr>
        <sz val="8"/>
        <color theme="1"/>
        <rFont val="Calibri"/>
        <family val="2"/>
        <charset val="238"/>
      </rPr>
      <t>–</t>
    </r>
    <r>
      <rPr>
        <sz val="7.2"/>
        <color theme="1"/>
        <rFont val="Calibri"/>
        <family val="2"/>
        <charset val="238"/>
      </rPr>
      <t xml:space="preserve"> Europe</t>
    </r>
    <r>
      <rPr>
        <sz val="8"/>
        <color theme="1"/>
        <rFont val="Calibri"/>
        <family val="2"/>
        <charset val="238"/>
        <scheme val="minor"/>
      </rPr>
      <t xml:space="preserve"> (right)</t>
    </r>
  </si>
  <si>
    <r>
      <t xml:space="preserve">People fully vaccinated </t>
    </r>
    <r>
      <rPr>
        <sz val="8"/>
        <color theme="1"/>
        <rFont val="Calibri"/>
        <family val="2"/>
        <charset val="238"/>
      </rPr>
      <t>–</t>
    </r>
    <r>
      <rPr>
        <sz val="7.2"/>
        <color theme="1"/>
        <rFont val="Calibri"/>
        <family val="2"/>
        <charset val="238"/>
      </rPr>
      <t xml:space="preserve"> Croatia (right)</t>
    </r>
  </si>
  <si>
    <r>
      <t xml:space="preserve">New deaths per million people (in 7 days) </t>
    </r>
    <r>
      <rPr>
        <sz val="11"/>
        <color theme="1"/>
        <rFont val="Calibri"/>
        <family val="2"/>
        <charset val="238"/>
      </rPr>
      <t>– Croatia</t>
    </r>
  </si>
  <si>
    <r>
      <t xml:space="preserve">New deaths per million people (in 7 days) </t>
    </r>
    <r>
      <rPr>
        <sz val="11"/>
        <color theme="1"/>
        <rFont val="Calibri"/>
        <family val="2"/>
        <charset val="238"/>
      </rPr>
      <t>‒</t>
    </r>
    <r>
      <rPr>
        <sz val="9.9"/>
        <color theme="1"/>
        <rFont val="Calibri"/>
        <family val="2"/>
        <charset val="238"/>
      </rPr>
      <t xml:space="preserve"> Europe</t>
    </r>
  </si>
  <si>
    <r>
      <t xml:space="preserve">Share of Omicron variant   </t>
    </r>
    <r>
      <rPr>
        <sz val="11"/>
        <color theme="1"/>
        <rFont val="Calibri"/>
        <family val="2"/>
        <charset val="238"/>
      </rPr>
      <t>̶</t>
    </r>
    <r>
      <rPr>
        <sz val="11"/>
        <color theme="1"/>
        <rFont val="Calibri"/>
        <family val="2"/>
        <charset val="238"/>
        <scheme val="minor"/>
      </rPr>
      <t xml:space="preserve">   Croatia (right)</t>
    </r>
  </si>
  <si>
    <r>
      <t xml:space="preserve">Share of Omicron variant </t>
    </r>
    <r>
      <rPr>
        <sz val="11"/>
        <color theme="1"/>
        <rFont val="Calibri"/>
        <family val="2"/>
        <charset val="238"/>
      </rPr>
      <t>‒</t>
    </r>
    <r>
      <rPr>
        <sz val="11"/>
        <color theme="1"/>
        <rFont val="Calibri"/>
        <family val="2"/>
        <charset val="238"/>
        <scheme val="minor"/>
      </rPr>
      <t xml:space="preserve"> Italy, Germany, Slovenia (average-right)</t>
    </r>
  </si>
  <si>
    <t>DSR change</t>
  </si>
  <si>
    <t>Price-to-net disposable income</t>
  </si>
  <si>
    <t>Price-to-construction cost</t>
  </si>
  <si>
    <t>Loan payment-to-net disposable income</t>
  </si>
  <si>
    <t>Construction volume index</t>
  </si>
  <si>
    <t>Contribution of income</t>
  </si>
  <si>
    <t>Contribution of principal repayment</t>
  </si>
  <si>
    <t>Contribution of interest repayment</t>
  </si>
  <si>
    <t>Subsidised</t>
  </si>
  <si>
    <t>Non-subsidised</t>
  </si>
  <si>
    <t xml:space="preserve">Geopolitical risk index - euro area </t>
  </si>
  <si>
    <r>
      <t xml:space="preserve">Geopolitical risk index </t>
    </r>
    <r>
      <rPr>
        <sz val="10"/>
        <rFont val="Calibri"/>
        <family val="2"/>
        <charset val="238"/>
      </rPr>
      <t>–</t>
    </r>
    <r>
      <rPr>
        <sz val="7"/>
        <rFont val="Arial"/>
        <family val="2"/>
        <charset val="238"/>
      </rPr>
      <t xml:space="preserve"> euro area</t>
    </r>
  </si>
  <si>
    <r>
      <t xml:space="preserve">Delivery times index </t>
    </r>
    <r>
      <rPr>
        <sz val="11"/>
        <color theme="1"/>
        <rFont val="Calibri"/>
        <family val="2"/>
        <charset val="238"/>
      </rPr>
      <t>–</t>
    </r>
    <r>
      <rPr>
        <sz val="7.7"/>
        <color theme="1"/>
        <rFont val="Calibri"/>
        <family val="2"/>
        <charset val="238"/>
      </rPr>
      <t xml:space="preserve"> right</t>
    </r>
  </si>
  <si>
    <t>Molim format datuma pisati kao: 31 Dec 2021</t>
  </si>
  <si>
    <t>ECB</t>
  </si>
  <si>
    <t>CEE countries (average)</t>
  </si>
  <si>
    <t>Table 2  Implementation of macroprudential policy and overview of macroprudential measures in Croatia</t>
  </si>
  <si>
    <t>Measure</t>
  </si>
  <si>
    <t>Primary objective</t>
  </si>
  <si>
    <t>Year of adoption</t>
  </si>
  <si>
    <t>Description</t>
  </si>
  <si>
    <t>Basis for standard measures in Union law</t>
  </si>
  <si>
    <t>Activation date</t>
  </si>
  <si>
    <t>Frequency of revisions</t>
  </si>
  <si>
    <t xml:space="preserve">Macroprudential measures implemented by the CNB prior to the adoption of CRD IV </t>
  </si>
  <si>
    <t>Prior to the adoption of CRD IV, the CNB used various macroprudential policy measures, of which the most significant ones are listed and described in:
a) Galac, T., and E. Kraft (2011): http://elibrary.worldbank.org/doi/pdf/10.1596/1813-9450-5772
b) Vujčić, B., and M. Dumičić (2016): https://www.bis.org/publ/bppdf/bispap86l.pdf</t>
  </si>
  <si>
    <t>Macroprudential measures envisaged in CRD IV and CRR and implemented by the competent macroprudential authority</t>
  </si>
  <si>
    <t>CB</t>
  </si>
  <si>
    <t xml:space="preserve">Credit growth and leverage following Recommendation ESRB/2013/1
</t>
  </si>
  <si>
    <t>Early introduction: at 2.5% level</t>
  </si>
  <si>
    <t xml:space="preserve">CRD, Art. 160(6) </t>
  </si>
  <si>
    <t>1 Jan. 2014</t>
  </si>
  <si>
    <t>Discretionary</t>
  </si>
  <si>
    <t>Exemption of small and medium-sized investment firms from the capital
conservation buffer</t>
  </si>
  <si>
    <t>CRD, Art. 129(2)</t>
  </si>
  <si>
    <t>17 Jul. 2015</t>
  </si>
  <si>
    <t>CCB</t>
  </si>
  <si>
    <t>Credit growth and leverage following Recommendation ESRB/2013/1
and implementing Recommendation ESRB/2014/1</t>
  </si>
  <si>
    <t>CCB rate set at 0%</t>
  </si>
  <si>
    <t>CRD, Art. 136</t>
  </si>
  <si>
    <t>1 Jan. 2016</t>
  </si>
  <si>
    <t>Quarterly</t>
  </si>
  <si>
    <t>Exemption of small and medium-sized investment firms from the countercyclical capital buffer</t>
  </si>
  <si>
    <t>CRD, Art. 130(2)</t>
  </si>
  <si>
    <t>O-SII</t>
  </si>
  <si>
    <t>Limiting the systemic impact of
misaligned incentives with a view
to reducing moral hazard following
Recommendation ESRB/2013/1</t>
  </si>
  <si>
    <t xml:space="preserve">Seven O-SIIs identified by review of 10 Dec. 2020, with corresponding
buffer rates: 2.0% for O-SIIs: Zagrebačka banka d.d., Zagreb, Privredna banka Zagreb d.d., Zagreb (1.75% from 1 Jan. 2021), Erste&amp;Steiermärkische Bank d.d., Rijeka, Raiffeisenbank Austria d.d., Zagreb, OTP banka Hrvatska d.d., Split; 0.5% for O-SIIs: Addiko Bank d.d., Zagreb, Hrvatska poštanska banka d.d., Zagreb
</t>
  </si>
  <si>
    <t>CRD, Art. 131</t>
  </si>
  <si>
    <t>1 Feb. 2016</t>
  </si>
  <si>
    <t>Annually</t>
  </si>
  <si>
    <t>SRB</t>
  </si>
  <si>
    <t>Two SRB rates (1.5% and 3%) applied to two sub-groups of banks (market share &lt; 5%, market share ≥ 5%). Applied to all exposures</t>
  </si>
  <si>
    <t>CRD, Art. 133</t>
  </si>
  <si>
    <t xml:space="preserve">2017
</t>
  </si>
  <si>
    <t>The level of two SRB rates (1.5% and 3%) and the application to all
exposures remain unchanged. Decision (OG 78/2017) changes the method for determining the two sub-groups to which the SRB is applied. Sub-groups are determined by calculating the indicator of the average three-year share of assets of a credit institution or a group of credit institutions in the total assets of the national financial sector (indicator &lt; 5%, indicator ≥ 5%). The review conducted in 2019 determined that the rates for the two sub-groups remain unchanged.</t>
  </si>
  <si>
    <t>17 Aug. 2017</t>
  </si>
  <si>
    <t xml:space="preserve">At least on a
biennial basis
</t>
  </si>
  <si>
    <t>Under the Decision (OG 144/2020), a uniform buffer rate (SRB) was
introduced in the amount of 1.5% of the total amount of exposure. Since the buffers for SIIs and for the systemic risk are additive as of the beginning of the application of the AACIA, there is no more need for the systemic risks stemming from the size of individual credit institutions and banking sector concentrations to be covered by a higher of the systemic risk buffer rate because these risks will be covered by OSII buffers.</t>
  </si>
  <si>
    <t>CRD V, Art. 133</t>
  </si>
  <si>
    <t>29 Dec. 2020</t>
  </si>
  <si>
    <t xml:space="preserve">At least on a biennial basis
</t>
  </si>
  <si>
    <t>Risk weights for exposures secured by mortgages on residential property</t>
  </si>
  <si>
    <t>Maintaining a stricter definition of residential property for preferential risk weighting (e.g. owner cannot have more than two residential properties, exclusion of holiday homes, need for occupation by owner or tenant)</t>
  </si>
  <si>
    <t>CRR, Art. 124, 125</t>
  </si>
  <si>
    <t>Risk weights for exposures secured by mortgages on commercial property</t>
  </si>
  <si>
    <t>Mitigating and preventing excessive maturity mismatch and market illiquidity pursuant to Recommendation ESRB/2013/1</t>
  </si>
  <si>
    <t>CNB’s recommendation issued to banks (not legally binding) on avoiding
the use of risk weights of 50% to exposures secured by CRE during low
market liquidity</t>
  </si>
  <si>
    <t>CRR, Art. 124, 126</t>
  </si>
  <si>
    <t xml:space="preserve">Decision on higher risk weights for exposures secured by mortgages on
commercial immovable property. RW set at 100% (substituted CNB's recommendation from 2014, i.e. effectively increased from 50%)
</t>
  </si>
  <si>
    <t>1 Jul. 2016</t>
  </si>
  <si>
    <t xml:space="preserve">Other measures and policy actions whose effects are of macroprudential importance and are implemented by the macroprudential authority </t>
  </si>
  <si>
    <t>Consumer protection and awareness</t>
  </si>
  <si>
    <t>Raising risk awareness and creditworthiness of borrowers following Recommendation ESRB/2011/1</t>
  </si>
  <si>
    <t>Decision on the content of and the form in which consumers are provided information prior to contracting banking services (credit institutions are obliged to inform clients about details on interest rate changes and foreign currency risks)</t>
  </si>
  <si>
    <t>1 Jan. 2013</t>
  </si>
  <si>
    <t>Amended Decision from 1 Jan. 2013 (credit institutions were also obliged to provide information about the historical oscillations of the currency in which credit is denominated or indexed to vis-à-vis the domestic currency over the past 12 and 60 months)</t>
  </si>
  <si>
    <t>1 Jul. 2013</t>
  </si>
  <si>
    <t>Information list with the offer of loans to consumers aimed at consumer protection and awareness raising</t>
  </si>
  <si>
    <t>Raising risk awareness of borrowers pursuant to Recommendation ESRB/2011/1 and encouraging price competitiveness in the banking system</t>
  </si>
  <si>
    <t>The Information list with the offer of loans to consumers, available on the
CNB’s website, provides a systematic and searchable overview of the conditions under which banks grant loans. With the Information list, standard information available to the consumers are extended with information regarding interest rates.</t>
  </si>
  <si>
    <t>14 Sep. 2017</t>
  </si>
  <si>
    <t>Financial stability concerns regarding risk awareness of borrowers</t>
  </si>
  <si>
    <t xml:space="preserve">Borrowers are strongly recommended (publicly) by the CNB to carefully
analyse the available information and documentation on the products and services offered prior to reaching their final decision, as is customary when concluding any other contract
</t>
  </si>
  <si>
    <t>1 Sep. 2016</t>
  </si>
  <si>
    <t>Recommendation to mitigate interest rate and interest rate-induced credit risk</t>
  </si>
  <si>
    <t>Mitigation of the interest rate risk
in the household sector and the interest-induced credit risk in the banks' portfolios and enhancing the price competition in the banking system</t>
  </si>
  <si>
    <t xml:space="preserve">The CNB issued the Recommendation to mitigate interest rate and interest rate-induced credit risk in long-term consumer loans by which credit institutions providing consumer credit services are recommended to extend their range of credit products to fixed-rate loans, while minimising consumer costs.
</t>
  </si>
  <si>
    <t>26 Sep. 2017</t>
  </si>
  <si>
    <t>Additional criteria for assessing consumer creditworthiness in granting housing consumer loans</t>
  </si>
  <si>
    <t>Credit risk management in housing
consumer loans pursuant to EBA
Guidelines on creditworthiness
assessment (EBA/GL/2015/11)
and EBA Guidelines on arrears and
foreclosure (EBA/GL/2015/12)</t>
  </si>
  <si>
    <t>Decision on the additional criteria for the assessment of consumer creditworthiness and on the procedure for the collection of arrears and voluntary
foreclosure</t>
  </si>
  <si>
    <t>1 Jan. 2018</t>
  </si>
  <si>
    <t>Recommendation on actions in granting non-housing consumer loans</t>
  </si>
  <si>
    <t>Financial stability concerns due to credit risk in banks' housing loan portfolios and protection of consumers excessive debt taking</t>
  </si>
  <si>
    <t>CNB adopted the Recommendation on actions in granting non-housing loans to consumers, recommending all credit institutions in Croatia that grant consumer loans to apply, in determining a consumer’s creditworthiness for all non-housing consumer loans with original maturity equal to or longer than 60 months, the minimum costs of living that may not be less than the amount prescribed by the act governing the part of salary exempted from foreclosure.</t>
  </si>
  <si>
    <t>28 Feb. 2019</t>
  </si>
  <si>
    <t>Decision on collecting data on standards on lending to consumers</t>
  </si>
  <si>
    <t>Establishment of an analytical basis for the monitoring of systemic and credit risk and the calibration of borrower-based measures and for meeting the requirements from the ESRB recommendations on closing real estate data gaps (ESRB/2016/14 and ESRB/2019/3)</t>
  </si>
  <si>
    <t>Decision introduces a new reporting system which provides for a monthly collection of individual data on all newly-granted consumer loans at the individual loan level and the annual collection of data on all individual consumer loan balances. The collected data will be used for the analysis and the regular monitoring of systemic risk, the monitoring of credit risk, the calibration of macroprudential measures and, where necessary, the monitoring of actions by credit institutions against which measures have been imposed.</t>
  </si>
  <si>
    <t>2 Apr. 2020</t>
  </si>
  <si>
    <t xml:space="preserve">Other measures whose effects are of macroprudential use
</t>
  </si>
  <si>
    <t>Amended Consumer Credit Act</t>
  </si>
  <si>
    <t>Financial stability concerns due to interest rate risk and currency risk</t>
  </si>
  <si>
    <t>Fixed and variable parameters defined in interest rate setting, impact
of exchange rate appreciation for housing loans limited, upper bound of
appreciation set to 20%</t>
  </si>
  <si>
    <t>1 Dec. 2013</t>
  </si>
  <si>
    <t>Banks are obliged to inform their clients about exchange rate and interest rate risks in written form</t>
  </si>
  <si>
    <t xml:space="preserve">Financial stability concerns due to currency risk
</t>
  </si>
  <si>
    <t>Freezing the CHF/HRK exchange rate at 6.39</t>
  </si>
  <si>
    <t>1 Jan. 2015</t>
  </si>
  <si>
    <t>Conversion of CHF loans</t>
  </si>
  <si>
    <t>1 Sep. 2015</t>
  </si>
  <si>
    <t>Consumer Home Loan Act</t>
  </si>
  <si>
    <t>Financial stability concerns due to
interest rate risk and currency risk</t>
  </si>
  <si>
    <t xml:space="preserve">To establish the variable interest rate, the interest rate structure was defined through reference variable parameters and the fixed portion of the rate; for foreign currency consumer home loans, clients were offered one-off conversion of loans, from the currency a loan was denominated in or linked to, to the alternative currency without additional costs
</t>
  </si>
  <si>
    <t>20 Oct. 2017</t>
  </si>
  <si>
    <t>Act on Amendments to the Credit Institutions Act</t>
  </si>
  <si>
    <t>Compliance with the requirements for close cooperation with the ECB and the legal basis for imposing legally binding borrower-based measures</t>
  </si>
  <si>
    <t>Detailed provisions on the CNB's powers regarding the adoption and implementation of macroprudential measures that for the first time explicitly stipulate borrower-based measures. The ECB may issue instructions to the CNB if it assesses that a Croatian macroprudential measure, which is based on harmonised European rules and aimed at credit institutions, is not strict enough</t>
  </si>
  <si>
    <t>15 Apr. 2020
(some provisions enter into force on 1 October 2020, with the beginning of close cooperation with the ECB)</t>
  </si>
  <si>
    <t>Compliance with CRD V</t>
  </si>
  <si>
    <t>2020</t>
  </si>
  <si>
    <t>Regulation of the provisions on capital buffers; increased maximum O-SII buffer rate; sectoral SRB; O-SII buffer and SRB additivity; changes to the notification system; determination of the CNB as the designated authority for the assessment of the adequacy of the risk weights referred to in Article 125(2) or Article 126(2) of Regulation (EU) No 575/2013</t>
  </si>
  <si>
    <t>Deviation indicator</t>
  </si>
  <si>
    <r>
      <t xml:space="preserve">Stringency </t>
    </r>
    <r>
      <rPr>
        <sz val="11"/>
        <color theme="1"/>
        <rFont val="Calibri"/>
        <family val="2"/>
        <charset val="238"/>
      </rPr>
      <t>–</t>
    </r>
    <r>
      <rPr>
        <sz val="11"/>
        <color theme="1"/>
        <rFont val="Calibri"/>
        <family val="2"/>
        <charset val="238"/>
        <scheme val="minor"/>
      </rPr>
      <t xml:space="preserve"> Croatia</t>
    </r>
  </si>
  <si>
    <t>Geopolitical risk index</t>
  </si>
  <si>
    <r>
      <t xml:space="preserve">Bottleneck indicator </t>
    </r>
    <r>
      <rPr>
        <sz val="10"/>
        <rFont val="Calibri"/>
        <family val="2"/>
        <charset val="238"/>
      </rPr>
      <t>–</t>
    </r>
    <r>
      <rPr>
        <sz val="7"/>
        <rFont val="Arial"/>
        <family val="2"/>
        <charset val="238"/>
      </rPr>
      <t xml:space="preserve"> right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</si>
</sst>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0.0"/>
    <numFmt numFmtId="165" formatCode="_-* #,##0_-;\-* #,##0_-;_-* &quot;-&quot;??_-;_-@_-"/>
    <numFmt numFmtId="166" formatCode="#,##0.0"/>
    <numFmt numFmtId="167" formatCode="General_)"/>
    <numFmt numFmtId="168" formatCode="0.0000"/>
    <numFmt numFmtId="169" formatCode="yyyy\-mm\-dd"/>
    <numFmt numFmtId="170" formatCode="d\ mmm\ yyyy"/>
    <numFmt numFmtId="171" formatCode="0.0_)"/>
    <numFmt numFmtId="172" formatCode="0.000"/>
    <numFmt numFmtId="173" formatCode="dd\-mmm\-yyyy"/>
  </numFmts>
  <fonts count="7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name val="Arial"/>
      <family val="2"/>
      <charset val="238"/>
    </font>
    <font>
      <sz val="10"/>
      <name val="Times New Roman"/>
      <family val="1"/>
      <charset val="238"/>
    </font>
    <font>
      <b/>
      <sz val="14"/>
      <name val="Arial"/>
      <family val="2"/>
      <charset val="238"/>
    </font>
    <font>
      <b/>
      <sz val="12"/>
      <name val="Times New Roman"/>
      <family val="1"/>
      <charset val="238"/>
    </font>
    <font>
      <b/>
      <sz val="11"/>
      <name val="Times New Roman"/>
      <family val="1"/>
      <charset val="238"/>
    </font>
    <font>
      <sz val="11"/>
      <name val="Times New Roman"/>
      <family val="1"/>
      <charset val="238"/>
    </font>
    <font>
      <b/>
      <sz val="10"/>
      <name val="Times New Roman"/>
      <family val="1"/>
      <charset val="238"/>
    </font>
    <font>
      <sz val="10"/>
      <color indexed="60"/>
      <name val="Times New Roman"/>
      <family val="1"/>
      <charset val="238"/>
    </font>
    <font>
      <sz val="10"/>
      <color theme="1"/>
      <name val="Times New Roman"/>
      <family val="1"/>
      <charset val="238"/>
    </font>
    <font>
      <sz val="11"/>
      <color theme="1"/>
      <name val="Calibri"/>
      <family val="2"/>
      <scheme val="minor"/>
    </font>
    <font>
      <sz val="11"/>
      <color rgb="FF000000"/>
      <name val="Calibri"/>
      <family val="2"/>
      <scheme val="minor"/>
    </font>
    <font>
      <sz val="11"/>
      <color theme="1"/>
      <name val="Calibri"/>
      <family val="2"/>
      <charset val="238"/>
    </font>
    <font>
      <sz val="8"/>
      <color theme="1"/>
      <name val="Calibri"/>
      <family val="2"/>
      <charset val="238"/>
      <scheme val="minor"/>
    </font>
    <font>
      <sz val="11"/>
      <name val="Arial"/>
      <family val="2"/>
      <charset val="238"/>
    </font>
    <font>
      <sz val="10"/>
      <name val="Arial"/>
      <family val="2"/>
      <charset val="238"/>
    </font>
    <font>
      <sz val="11"/>
      <color indexed="8"/>
      <name val="Calibri"/>
      <family val="2"/>
      <scheme val="minor"/>
    </font>
    <font>
      <b/>
      <sz val="16"/>
      <color theme="1"/>
      <name val="Life L2"/>
      <family val="1"/>
      <charset val="238"/>
    </font>
    <font>
      <sz val="11"/>
      <color theme="1"/>
      <name val="Life L2"/>
      <family val="1"/>
      <charset val="238"/>
    </font>
    <font>
      <u/>
      <sz val="11"/>
      <color theme="10"/>
      <name val="Calibri"/>
      <family val="2"/>
      <scheme val="minor"/>
    </font>
    <font>
      <u/>
      <sz val="11"/>
      <color theme="10"/>
      <name val="Life L2"/>
      <family val="1"/>
      <charset val="238"/>
    </font>
    <font>
      <sz val="16"/>
      <color theme="1"/>
      <name val="Life L2"/>
      <family val="1"/>
      <charset val="238"/>
    </font>
    <font>
      <sz val="11"/>
      <name val="Life L2"/>
      <family val="1"/>
      <charset val="238"/>
    </font>
    <font>
      <sz val="11"/>
      <color rgb="FFFFFF00"/>
      <name val="Life L2"/>
      <family val="1"/>
      <charset val="238"/>
    </font>
    <font>
      <b/>
      <sz val="14"/>
      <color theme="1"/>
      <name val="Life L2"/>
      <family val="1"/>
      <charset val="238"/>
    </font>
    <font>
      <sz val="12"/>
      <color theme="1"/>
      <name val="Life L2"/>
      <family val="1"/>
      <charset val="238"/>
    </font>
    <font>
      <sz val="12"/>
      <color theme="1"/>
      <name val="Arial"/>
      <family val="2"/>
      <charset val="238"/>
    </font>
    <font>
      <b/>
      <sz val="11"/>
      <color theme="1"/>
      <name val="Life L2"/>
      <family val="1"/>
      <charset val="238"/>
    </font>
    <font>
      <b/>
      <sz val="11"/>
      <name val="Life L2"/>
      <family val="1"/>
      <charset val="238"/>
    </font>
    <font>
      <sz val="12"/>
      <name val="Arial"/>
      <family val="2"/>
      <charset val="238"/>
    </font>
    <font>
      <sz val="12"/>
      <name val="Times New Roman"/>
      <family val="1"/>
    </font>
    <font>
      <sz val="10"/>
      <name val="Times New Roman"/>
      <family val="1"/>
    </font>
    <font>
      <b/>
      <sz val="12"/>
      <name val="Times New Roman"/>
      <family val="1"/>
    </font>
    <font>
      <sz val="12"/>
      <name val="Arial"/>
      <family val="2"/>
    </font>
    <font>
      <b/>
      <sz val="10"/>
      <name val="Times New Roman"/>
      <family val="1"/>
    </font>
    <font>
      <sz val="10"/>
      <name val="Helv"/>
    </font>
    <font>
      <b/>
      <u/>
      <sz val="10"/>
      <name val="Times New Roman"/>
      <family val="1"/>
    </font>
    <font>
      <sz val="9"/>
      <name val="Times New Roman"/>
      <family val="1"/>
    </font>
    <font>
      <sz val="9"/>
      <name val="Helv"/>
    </font>
    <font>
      <b/>
      <sz val="12"/>
      <name val="Arial"/>
      <family val="2"/>
      <charset val="238"/>
    </font>
    <font>
      <sz val="8"/>
      <color theme="1"/>
      <name val="Arial"/>
      <family val="2"/>
      <charset val="238"/>
    </font>
    <font>
      <sz val="8"/>
      <name val="Arial"/>
      <family val="2"/>
      <charset val="238"/>
    </font>
    <font>
      <b/>
      <sz val="8"/>
      <color theme="1"/>
      <name val="Arial"/>
      <family val="2"/>
      <charset val="238"/>
    </font>
    <font>
      <b/>
      <sz val="8"/>
      <name val="Arial"/>
      <family val="2"/>
      <charset val="238"/>
    </font>
    <font>
      <u/>
      <sz val="8"/>
      <color theme="10"/>
      <name val="Arial"/>
      <family val="2"/>
      <charset val="238"/>
    </font>
    <font>
      <u/>
      <sz val="8"/>
      <name val="Arial"/>
      <family val="2"/>
      <charset val="238"/>
    </font>
    <font>
      <sz val="11"/>
      <name val="Arial"/>
      <family val="2"/>
      <charset val="238"/>
    </font>
    <font>
      <sz val="10"/>
      <name val="Courier"/>
      <family val="3"/>
    </font>
    <font>
      <b/>
      <sz val="8"/>
      <color theme="1"/>
      <name val="Life L2"/>
      <family val="1"/>
      <charset val="238"/>
    </font>
    <font>
      <u/>
      <sz val="10"/>
      <color theme="10"/>
      <name val="Arial"/>
      <charset val="238"/>
    </font>
    <font>
      <sz val="9.9"/>
      <color theme="1"/>
      <name val="Calibri"/>
      <family val="2"/>
      <charset val="238"/>
    </font>
    <font>
      <sz val="8"/>
      <color theme="1"/>
      <name val="Calibri"/>
      <family val="2"/>
      <charset val="238"/>
    </font>
    <font>
      <sz val="7.2"/>
      <color theme="1"/>
      <name val="Calibri"/>
      <family val="2"/>
      <charset val="238"/>
    </font>
    <font>
      <sz val="10"/>
      <name val="Calibri"/>
      <family val="2"/>
      <charset val="238"/>
    </font>
    <font>
      <sz val="7"/>
      <name val="Arial"/>
      <family val="2"/>
      <charset val="238"/>
    </font>
    <font>
      <sz val="7.7"/>
      <color theme="1"/>
      <name val="Calibri"/>
      <family val="2"/>
      <charset val="238"/>
    </font>
    <font>
      <sz val="18"/>
      <color rgb="FFFF0000"/>
      <name val="Arial"/>
      <family val="2"/>
      <charset val="238"/>
    </font>
    <font>
      <sz val="18"/>
      <name val="Arial"/>
      <family val="2"/>
      <charset val="238"/>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9900"/>
        <bgColor indexed="64"/>
      </patternFill>
    </fill>
    <fill>
      <patternFill patternType="solid">
        <fgColor rgb="FFFFFF00"/>
        <bgColor indexed="64"/>
      </patternFill>
    </fill>
    <fill>
      <patternFill patternType="solid">
        <fgColor indexed="13"/>
        <bgColor indexed="64"/>
      </patternFill>
    </fill>
    <fill>
      <patternFill patternType="solid">
        <fgColor indexed="17"/>
        <bgColor indexed="64"/>
      </patternFill>
    </fill>
    <fill>
      <patternFill patternType="solid">
        <fgColor theme="9" tint="0.59999389629810485"/>
        <bgColor indexed="64"/>
      </patternFill>
    </fill>
    <fill>
      <patternFill patternType="solid">
        <fgColor indexed="1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rgb="FFFFC000"/>
        <bgColor indexed="64"/>
      </patternFill>
    </fill>
    <fill>
      <patternFill patternType="solid">
        <fgColor theme="3"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8" tint="-0.249977111117893"/>
      </left>
      <right style="medium">
        <color theme="8" tint="-0.249977111117893"/>
      </right>
      <top style="medium">
        <color theme="8" tint="-0.249977111117893"/>
      </top>
      <bottom style="medium">
        <color theme="8" tint="-0.249977111117893"/>
      </bottom>
      <diagonal/>
    </border>
    <border>
      <left style="medium">
        <color theme="8" tint="-0.249977111117893"/>
      </left>
      <right style="medium">
        <color theme="8" tint="-0.249977111117893"/>
      </right>
      <top style="medium">
        <color theme="8" tint="-0.249977111117893"/>
      </top>
      <bottom/>
      <diagonal/>
    </border>
    <border>
      <left style="medium">
        <color rgb="FF00B050"/>
      </left>
      <right style="medium">
        <color rgb="FF00B050"/>
      </right>
      <top style="medium">
        <color rgb="FF00B050"/>
      </top>
      <bottom style="medium">
        <color rgb="FF00B050"/>
      </bottom>
      <diagonal/>
    </border>
    <border>
      <left/>
      <right/>
      <top style="thin">
        <color rgb="FFFF0000"/>
      </top>
      <bottom style="thin">
        <color rgb="FFFF0000"/>
      </bottom>
      <diagonal/>
    </border>
    <border>
      <left/>
      <right/>
      <top/>
      <bottom style="thin">
        <color rgb="FFFF0000"/>
      </bottom>
      <diagonal/>
    </border>
    <border>
      <left/>
      <right/>
      <top style="thin">
        <color rgb="FFFF0000"/>
      </top>
      <bottom style="thin">
        <color auto="1"/>
      </bottom>
      <diagonal/>
    </border>
    <border>
      <left/>
      <right/>
      <top style="thin">
        <color indexed="64"/>
      </top>
      <bottom style="hair">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auto="1"/>
      </top>
      <bottom style="dotted">
        <color indexed="64"/>
      </bottom>
      <diagonal/>
    </border>
    <border>
      <left/>
      <right/>
      <top style="thin">
        <color indexed="64"/>
      </top>
      <bottom/>
      <diagonal/>
    </border>
  </borders>
  <cellStyleXfs count="53">
    <xf numFmtId="0" fontId="0" fillId="0" borderId="0"/>
    <xf numFmtId="0" fontId="30" fillId="0" borderId="0"/>
    <xf numFmtId="0" fontId="19" fillId="0" borderId="0"/>
    <xf numFmtId="9" fontId="19" fillId="0" borderId="0" applyFont="0" applyFill="0" applyBorder="0" applyAlignment="0" applyProtection="0"/>
    <xf numFmtId="9" fontId="30" fillId="0" borderId="0" applyFont="0" applyFill="0" applyBorder="0" applyAlignment="0" applyProtection="0"/>
    <xf numFmtId="0" fontId="31" fillId="0" borderId="0"/>
    <xf numFmtId="9" fontId="31" fillId="0" borderId="0" applyFont="0" applyFill="0" applyBorder="0" applyAlignment="0" applyProtection="0"/>
    <xf numFmtId="0" fontId="32" fillId="0" borderId="0"/>
    <xf numFmtId="43" fontId="32" fillId="0" borderId="0" applyFont="0" applyFill="0" applyBorder="0" applyAlignment="0" applyProtection="0"/>
    <xf numFmtId="0" fontId="18" fillId="0" borderId="0"/>
    <xf numFmtId="43" fontId="30" fillId="0" borderId="0" applyFont="0" applyFill="0" applyBorder="0" applyAlignment="0" applyProtection="0"/>
    <xf numFmtId="9" fontId="18" fillId="0" borderId="0" applyFont="0" applyFill="0" applyBorder="0" applyAlignment="0" applyProtection="0"/>
    <xf numFmtId="0" fontId="17" fillId="0" borderId="0"/>
    <xf numFmtId="9" fontId="17" fillId="0" borderId="0" applyFont="0" applyFill="0" applyBorder="0" applyAlignment="0" applyProtection="0"/>
    <xf numFmtId="0" fontId="16" fillId="0" borderId="0"/>
    <xf numFmtId="9" fontId="16" fillId="0" borderId="0" applyFont="0" applyFill="0" applyBorder="0" applyAlignment="0" applyProtection="0"/>
    <xf numFmtId="0" fontId="15" fillId="0" borderId="0"/>
    <xf numFmtId="0" fontId="15" fillId="0" borderId="0"/>
    <xf numFmtId="0" fontId="34" fillId="0" borderId="0"/>
    <xf numFmtId="43" fontId="15" fillId="0" borderId="0" applyFont="0" applyFill="0" applyBorder="0" applyAlignment="0" applyProtection="0"/>
    <xf numFmtId="0" fontId="32" fillId="0" borderId="0"/>
    <xf numFmtId="0" fontId="14" fillId="0" borderId="0"/>
    <xf numFmtId="9" fontId="32" fillId="0" borderId="0" applyFont="0" applyFill="0" applyBorder="0" applyAlignment="0" applyProtection="0"/>
    <xf numFmtId="9" fontId="14" fillId="0" borderId="0" applyFont="0" applyFill="0" applyBorder="0" applyAlignment="0" applyProtection="0"/>
    <xf numFmtId="0" fontId="13" fillId="0" borderId="0"/>
    <xf numFmtId="0" fontId="36" fillId="0" borderId="0"/>
    <xf numFmtId="0" fontId="13" fillId="0" borderId="0"/>
    <xf numFmtId="0" fontId="39" fillId="0" borderId="0" applyNumberFormat="0" applyFill="0" applyBorder="0" applyAlignment="0" applyProtection="0"/>
    <xf numFmtId="0" fontId="46" fillId="0" borderId="0"/>
    <xf numFmtId="0" fontId="49" fillId="0" borderId="0"/>
    <xf numFmtId="0" fontId="35" fillId="0" borderId="0"/>
    <xf numFmtId="167" fontId="50" fillId="0" borderId="0"/>
    <xf numFmtId="0" fontId="9" fillId="0" borderId="0"/>
    <xf numFmtId="0" fontId="9" fillId="0" borderId="0"/>
    <xf numFmtId="0" fontId="59" fillId="0" borderId="0" applyNumberFormat="0" applyFill="0" applyBorder="0" applyAlignment="0" applyProtection="0"/>
    <xf numFmtId="166" fontId="60" fillId="0" borderId="0" applyNumberFormat="0"/>
    <xf numFmtId="166" fontId="62" fillId="0" borderId="16" applyNumberFormat="0" applyProtection="0">
      <alignment horizontal="right" vertical="center" wrapText="1"/>
    </xf>
    <xf numFmtId="166" fontId="62" fillId="0" borderId="7" applyNumberFormat="0" applyFill="0" applyAlignment="0" applyProtection="0"/>
    <xf numFmtId="166" fontId="60" fillId="0" borderId="0" applyNumberFormat="0"/>
    <xf numFmtId="166" fontId="60" fillId="0" borderId="17" applyNumberFormat="0" applyFill="0" applyAlignment="0" applyProtection="0"/>
    <xf numFmtId="166" fontId="64" fillId="0" borderId="0" applyNumberFormat="0" applyFill="0" applyBorder="0" applyAlignment="0" applyProtection="0"/>
    <xf numFmtId="166" fontId="62" fillId="0" borderId="17" applyNumberFormat="0" applyFill="0" applyAlignment="0" applyProtection="0"/>
    <xf numFmtId="0" fontId="66" fillId="0" borderId="0"/>
    <xf numFmtId="0" fontId="8" fillId="0" borderId="0"/>
    <xf numFmtId="166" fontId="62" fillId="0" borderId="16" applyNumberFormat="0" applyFill="0" applyProtection="0">
      <alignment horizontal="right" vertical="center" wrapText="1"/>
    </xf>
    <xf numFmtId="171" fontId="67" fillId="0" borderId="0"/>
    <xf numFmtId="166" fontId="60" fillId="0" borderId="7" applyNumberFormat="0" applyFont="0" applyFill="0" applyAlignment="0" applyProtection="0"/>
    <xf numFmtId="0" fontId="7" fillId="0" borderId="0"/>
    <xf numFmtId="0" fontId="6" fillId="0" borderId="0"/>
    <xf numFmtId="0" fontId="5" fillId="0" borderId="0"/>
    <xf numFmtId="43" fontId="5" fillId="0" borderId="0" applyFont="0" applyFill="0" applyBorder="0" applyAlignment="0" applyProtection="0"/>
    <xf numFmtId="0" fontId="4" fillId="0" borderId="0"/>
    <xf numFmtId="0" fontId="69" fillId="0" borderId="0" applyNumberFormat="0" applyFill="0" applyBorder="0" applyAlignment="0" applyProtection="0"/>
  </cellStyleXfs>
  <cellXfs count="271">
    <xf numFmtId="0" fontId="0" fillId="0" borderId="0" xfId="0"/>
    <xf numFmtId="0" fontId="21" fillId="0" borderId="0" xfId="0" applyFont="1" applyAlignment="1"/>
    <xf numFmtId="0" fontId="22" fillId="0" borderId="0" xfId="0" applyFont="1"/>
    <xf numFmtId="0" fontId="23" fillId="0" borderId="0" xfId="0" applyFont="1" applyAlignment="1"/>
    <xf numFmtId="0" fontId="24" fillId="0" borderId="0" xfId="0" applyFont="1" applyAlignment="1">
      <alignment horizontal="left" vertical="center"/>
    </xf>
    <xf numFmtId="1" fontId="22" fillId="0" borderId="0" xfId="0" applyNumberFormat="1" applyFont="1" applyAlignment="1">
      <alignment wrapText="1"/>
    </xf>
    <xf numFmtId="0" fontId="22" fillId="0" borderId="0" xfId="0" applyFont="1" applyAlignment="1">
      <alignment wrapText="1"/>
    </xf>
    <xf numFmtId="0" fontId="22" fillId="0" borderId="0" xfId="0" applyFont="1" applyBorder="1"/>
    <xf numFmtId="0" fontId="22" fillId="2" borderId="1"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2" fillId="2" borderId="4" xfId="0" applyFont="1" applyFill="1" applyBorder="1" applyAlignment="1">
      <alignment wrapText="1"/>
    </xf>
    <xf numFmtId="0" fontId="22" fillId="2" borderId="0" xfId="0" applyFont="1" applyFill="1" applyBorder="1" applyAlignment="1">
      <alignment wrapText="1"/>
    </xf>
    <xf numFmtId="0" fontId="22" fillId="3" borderId="0" xfId="0" applyFont="1" applyFill="1" applyBorder="1"/>
    <xf numFmtId="0" fontId="22" fillId="3" borderId="5" xfId="0" applyFont="1" applyFill="1" applyBorder="1"/>
    <xf numFmtId="0" fontId="25" fillId="2" borderId="4" xfId="0" applyFont="1" applyFill="1" applyBorder="1" applyAlignment="1">
      <alignment horizontal="center" vertical="center" wrapText="1"/>
    </xf>
    <xf numFmtId="1" fontId="22" fillId="4" borderId="0" xfId="0" applyNumberFormat="1" applyFont="1" applyFill="1" applyBorder="1"/>
    <xf numFmtId="0" fontId="22" fillId="5" borderId="0" xfId="0" applyFont="1" applyFill="1" applyBorder="1"/>
    <xf numFmtId="0" fontId="27" fillId="2" borderId="4" xfId="0" applyFont="1" applyFill="1" applyBorder="1" applyAlignment="1">
      <alignment horizontal="center" vertical="center" wrapText="1"/>
    </xf>
    <xf numFmtId="1" fontId="22" fillId="6" borderId="0" xfId="0" applyNumberFormat="1" applyFont="1" applyFill="1" applyBorder="1"/>
    <xf numFmtId="0" fontId="22" fillId="2" borderId="4" xfId="0" applyFont="1" applyFill="1" applyBorder="1" applyAlignment="1">
      <alignment horizontal="center" vertical="center" wrapText="1"/>
    </xf>
    <xf numFmtId="0" fontId="27" fillId="3" borderId="4" xfId="0" applyFont="1" applyFill="1" applyBorder="1" applyAlignment="1">
      <alignment horizontal="center"/>
    </xf>
    <xf numFmtId="0" fontId="27" fillId="3" borderId="0" xfId="0" applyFont="1" applyFill="1" applyBorder="1" applyAlignment="1">
      <alignment horizontal="left"/>
    </xf>
    <xf numFmtId="0" fontId="22" fillId="3" borderId="0" xfId="0" applyFont="1" applyFill="1" applyBorder="1" applyAlignment="1">
      <alignment horizontal="center"/>
    </xf>
    <xf numFmtId="0" fontId="27" fillId="2" borderId="0" xfId="0" applyFont="1" applyFill="1" applyBorder="1" applyAlignment="1">
      <alignment horizontal="center"/>
    </xf>
    <xf numFmtId="0" fontId="27" fillId="3" borderId="5" xfId="0" applyFont="1" applyFill="1" applyBorder="1" applyAlignment="1">
      <alignment horizontal="center"/>
    </xf>
    <xf numFmtId="0" fontId="22" fillId="3" borderId="4" xfId="0" applyFont="1" applyFill="1" applyBorder="1" applyAlignment="1">
      <alignment horizontal="center"/>
    </xf>
    <xf numFmtId="0" fontId="22" fillId="3" borderId="0" xfId="0" applyFont="1" applyFill="1" applyBorder="1" applyAlignment="1"/>
    <xf numFmtId="0" fontId="22" fillId="7" borderId="0" xfId="0" applyFont="1" applyFill="1" applyBorder="1"/>
    <xf numFmtId="0" fontId="22" fillId="8" borderId="0" xfId="0" applyFont="1" applyFill="1" applyBorder="1"/>
    <xf numFmtId="0" fontId="22" fillId="4" borderId="0" xfId="0" applyFont="1" applyFill="1" applyBorder="1"/>
    <xf numFmtId="0" fontId="28" fillId="9" borderId="0" xfId="0" applyFont="1" applyFill="1" applyBorder="1"/>
    <xf numFmtId="0" fontId="28" fillId="3" borderId="5" xfId="0" applyFont="1" applyFill="1" applyBorder="1"/>
    <xf numFmtId="0" fontId="22" fillId="3" borderId="6" xfId="0" applyFont="1" applyFill="1" applyBorder="1"/>
    <xf numFmtId="0" fontId="22" fillId="3" borderId="7" xfId="0" applyFont="1" applyFill="1" applyBorder="1"/>
    <xf numFmtId="0" fontId="22" fillId="3" borderId="8" xfId="0" applyFont="1" applyFill="1" applyBorder="1"/>
    <xf numFmtId="0" fontId="29" fillId="0" borderId="0" xfId="0" applyFont="1"/>
    <xf numFmtId="0" fontId="29" fillId="0" borderId="0" xfId="0" applyFont="1" applyAlignment="1">
      <alignment horizontal="justify" vertical="center"/>
    </xf>
    <xf numFmtId="0" fontId="13" fillId="0" borderId="0" xfId="24"/>
    <xf numFmtId="0" fontId="40" fillId="3" borderId="0" xfId="27" applyFont="1" applyFill="1" applyBorder="1"/>
    <xf numFmtId="0" fontId="38" fillId="0" borderId="0" xfId="28" applyFont="1"/>
    <xf numFmtId="0" fontId="47" fillId="0" borderId="0" xfId="28" applyFont="1"/>
    <xf numFmtId="0" fontId="38" fillId="19" borderId="0" xfId="28" applyFont="1" applyFill="1"/>
    <xf numFmtId="0" fontId="47" fillId="19" borderId="0" xfId="28" applyFont="1" applyFill="1"/>
    <xf numFmtId="0" fontId="38" fillId="19" borderId="0" xfId="28" applyFont="1" applyFill="1" applyAlignment="1">
      <alignment horizontal="center" vertical="center" wrapText="1"/>
    </xf>
    <xf numFmtId="0" fontId="47" fillId="19" borderId="0" xfId="28" applyFont="1" applyFill="1" applyAlignment="1">
      <alignment horizontal="center" vertical="center" wrapText="1"/>
    </xf>
    <xf numFmtId="0" fontId="48" fillId="0" borderId="0" xfId="29" applyFont="1"/>
    <xf numFmtId="164" fontId="38" fillId="0" borderId="0" xfId="1" applyNumberFormat="1" applyFont="1"/>
    <xf numFmtId="164" fontId="38" fillId="0" borderId="0" xfId="28" applyNumberFormat="1" applyFont="1" applyAlignment="1">
      <alignment horizontal="center" vertical="center" wrapText="1"/>
    </xf>
    <xf numFmtId="2" fontId="38" fillId="0" borderId="0" xfId="1" applyNumberFormat="1" applyFont="1"/>
    <xf numFmtId="2" fontId="38" fillId="0" borderId="0" xfId="28" applyNumberFormat="1" applyFont="1" applyAlignment="1">
      <alignment horizontal="center" vertical="center" wrapText="1"/>
    </xf>
    <xf numFmtId="2" fontId="38" fillId="0" borderId="0" xfId="28" applyNumberFormat="1" applyFont="1" applyFill="1"/>
    <xf numFmtId="2" fontId="38" fillId="0" borderId="0" xfId="28" applyNumberFormat="1" applyFont="1"/>
    <xf numFmtId="10" fontId="38" fillId="0" borderId="0" xfId="4" applyNumberFormat="1" applyFont="1"/>
    <xf numFmtId="10" fontId="38" fillId="0" borderId="0" xfId="4" applyNumberFormat="1" applyFont="1" applyFill="1"/>
    <xf numFmtId="0" fontId="38" fillId="0" borderId="0" xfId="28" applyFont="1" applyFill="1"/>
    <xf numFmtId="0" fontId="47" fillId="0" borderId="0" xfId="28" applyFont="1" applyFill="1"/>
    <xf numFmtId="0" fontId="48" fillId="0" borderId="0" xfId="29" applyFont="1" applyFill="1"/>
    <xf numFmtId="164" fontId="38" fillId="0" borderId="0" xfId="1" applyNumberFormat="1" applyFont="1" applyFill="1"/>
    <xf numFmtId="164" fontId="38" fillId="0" borderId="0" xfId="28" applyNumberFormat="1" applyFont="1" applyFill="1" applyAlignment="1">
      <alignment horizontal="center" vertical="center" wrapText="1"/>
    </xf>
    <xf numFmtId="2" fontId="38" fillId="0" borderId="0" xfId="1" applyNumberFormat="1" applyFont="1" applyFill="1"/>
    <xf numFmtId="0" fontId="38" fillId="11" borderId="0" xfId="28" applyFont="1" applyFill="1"/>
    <xf numFmtId="0" fontId="48" fillId="11" borderId="0" xfId="29" applyFont="1" applyFill="1"/>
    <xf numFmtId="164" fontId="38" fillId="0" borderId="0" xfId="28" applyNumberFormat="1" applyFont="1" applyAlignment="1"/>
    <xf numFmtId="164" fontId="38" fillId="0" borderId="0" xfId="28" applyNumberFormat="1" applyFont="1" applyFill="1" applyAlignment="1"/>
    <xf numFmtId="164" fontId="38" fillId="0" borderId="0" xfId="28" applyNumberFormat="1" applyFont="1"/>
    <xf numFmtId="0" fontId="12" fillId="0" borderId="0" xfId="24" applyFont="1"/>
    <xf numFmtId="0" fontId="13" fillId="0" borderId="0" xfId="24" applyAlignment="1">
      <alignment wrapText="1"/>
    </xf>
    <xf numFmtId="0" fontId="35" fillId="0" borderId="0" xfId="30"/>
    <xf numFmtId="14" fontId="35" fillId="0" borderId="0" xfId="30" applyNumberFormat="1"/>
    <xf numFmtId="4" fontId="35" fillId="0" borderId="0" xfId="30" applyNumberFormat="1"/>
    <xf numFmtId="0" fontId="35" fillId="5" borderId="0" xfId="30" applyFill="1"/>
    <xf numFmtId="4" fontId="35" fillId="5" borderId="0" xfId="30" applyNumberFormat="1" applyFill="1"/>
    <xf numFmtId="167" fontId="51" fillId="0" borderId="0" xfId="31" applyFont="1" applyAlignment="1">
      <alignment horizontal="center"/>
    </xf>
    <xf numFmtId="168" fontId="51" fillId="0" borderId="0" xfId="31" applyNumberFormat="1" applyFont="1" applyBorder="1" applyAlignment="1" applyProtection="1">
      <alignment horizontal="left" vertical="center"/>
    </xf>
    <xf numFmtId="167" fontId="51" fillId="0" borderId="0" xfId="31" applyFont="1" applyBorder="1" applyAlignment="1">
      <alignment horizontal="center"/>
    </xf>
    <xf numFmtId="168" fontId="52" fillId="0" borderId="0" xfId="31" applyNumberFormat="1" applyFont="1" applyBorder="1" applyAlignment="1">
      <alignment horizontal="center"/>
    </xf>
    <xf numFmtId="167" fontId="50" fillId="0" borderId="0" xfId="31" applyFont="1" applyBorder="1" applyAlignment="1">
      <alignment horizontal="center"/>
    </xf>
    <xf numFmtId="0" fontId="53" fillId="0" borderId="0" xfId="30" applyFont="1" applyBorder="1" applyAlignment="1">
      <alignment horizontal="center"/>
    </xf>
    <xf numFmtId="167" fontId="51" fillId="0" borderId="0" xfId="31" applyFont="1"/>
    <xf numFmtId="168" fontId="51" fillId="0" borderId="0" xfId="31" applyNumberFormat="1" applyFont="1" applyAlignment="1" applyProtection="1">
      <alignment horizontal="left" vertical="center"/>
    </xf>
    <xf numFmtId="49" fontId="51" fillId="0" borderId="0" xfId="31" applyNumberFormat="1" applyFont="1" applyAlignment="1">
      <alignment horizontal="left" vertical="center"/>
    </xf>
    <xf numFmtId="49" fontId="51" fillId="0" borderId="0" xfId="31" applyNumberFormat="1" applyFont="1" applyAlignment="1">
      <alignment horizontal="right" vertical="center"/>
    </xf>
    <xf numFmtId="168" fontId="54" fillId="0" borderId="0" xfId="31" applyNumberFormat="1" applyFont="1" applyAlignment="1" applyProtection="1">
      <alignment horizontal="left" vertical="center"/>
    </xf>
    <xf numFmtId="167" fontId="55" fillId="0" borderId="0" xfId="31" applyFont="1"/>
    <xf numFmtId="167" fontId="54" fillId="0" borderId="0" xfId="31" applyFont="1" applyBorder="1" applyAlignment="1">
      <alignment horizontal="center"/>
    </xf>
    <xf numFmtId="0" fontId="51" fillId="0" borderId="0" xfId="30" applyFont="1" applyAlignment="1">
      <alignment horizontal="right" vertical="center"/>
    </xf>
    <xf numFmtId="168" fontId="51" fillId="0" borderId="0" xfId="31" applyNumberFormat="1" applyFont="1" applyAlignment="1">
      <alignment horizontal="right" vertical="center"/>
    </xf>
    <xf numFmtId="49" fontId="51" fillId="0" borderId="0" xfId="31" applyNumberFormat="1" applyFont="1" applyAlignment="1" applyProtection="1">
      <alignment horizontal="left" vertical="center"/>
    </xf>
    <xf numFmtId="168" fontId="51" fillId="0" borderId="0" xfId="31" applyNumberFormat="1" applyFont="1" applyAlignment="1" applyProtection="1">
      <alignment horizontal="right" vertical="center"/>
    </xf>
    <xf numFmtId="168" fontId="51" fillId="0" borderId="0" xfId="31" applyNumberFormat="1" applyFont="1" applyAlignment="1">
      <alignment horizontal="left" vertical="center"/>
    </xf>
    <xf numFmtId="168" fontId="51" fillId="0" borderId="0" xfId="31" applyNumberFormat="1" applyFont="1" applyAlignment="1">
      <alignment horizontal="left"/>
    </xf>
    <xf numFmtId="49" fontId="54" fillId="0" borderId="0" xfId="31" applyNumberFormat="1" applyFont="1" applyAlignment="1">
      <alignment horizontal="left" vertical="center"/>
    </xf>
    <xf numFmtId="0" fontId="35" fillId="0" borderId="0" xfId="30" applyFont="1"/>
    <xf numFmtId="168" fontId="51" fillId="0" borderId="0" xfId="31" applyNumberFormat="1" applyFont="1" applyBorder="1" applyAlignment="1" applyProtection="1">
      <alignment horizontal="right" vertical="center"/>
    </xf>
    <xf numFmtId="168" fontId="51" fillId="0" borderId="0" xfId="31" applyNumberFormat="1" applyFont="1" applyBorder="1" applyAlignment="1">
      <alignment horizontal="right"/>
    </xf>
    <xf numFmtId="167" fontId="51" fillId="0" borderId="0" xfId="31" applyFont="1" applyAlignment="1">
      <alignment horizontal="right"/>
    </xf>
    <xf numFmtId="168" fontId="51" fillId="0" borderId="0" xfId="31" applyNumberFormat="1" applyFont="1" applyAlignment="1">
      <alignment horizontal="right"/>
    </xf>
    <xf numFmtId="0" fontId="51" fillId="0" borderId="0" xfId="30" applyFont="1" applyBorder="1" applyAlignment="1">
      <alignment horizontal="right"/>
    </xf>
    <xf numFmtId="49" fontId="51" fillId="0" borderId="0" xfId="31" applyNumberFormat="1" applyFont="1" applyBorder="1" applyAlignment="1" applyProtection="1">
      <alignment horizontal="left" vertical="center"/>
    </xf>
    <xf numFmtId="0" fontId="51" fillId="0" borderId="0" xfId="30" applyFont="1" applyAlignment="1">
      <alignment horizontal="right"/>
    </xf>
    <xf numFmtId="0" fontId="35" fillId="0" borderId="0" xfId="30" applyFont="1" applyBorder="1"/>
    <xf numFmtId="167" fontId="51" fillId="0" borderId="0" xfId="31" applyFont="1" applyBorder="1" applyAlignment="1">
      <alignment horizontal="right"/>
    </xf>
    <xf numFmtId="167" fontId="51" fillId="0" borderId="0" xfId="31" applyFont="1" applyBorder="1" applyAlignment="1">
      <alignment horizontal="left"/>
    </xf>
    <xf numFmtId="168" fontId="51" fillId="0" borderId="0" xfId="31" applyNumberFormat="1" applyFont="1" applyBorder="1" applyAlignment="1">
      <alignment horizontal="left"/>
    </xf>
    <xf numFmtId="0" fontId="51" fillId="0" borderId="0" xfId="30" applyFont="1" applyBorder="1" applyAlignment="1">
      <alignment horizontal="left"/>
    </xf>
    <xf numFmtId="167" fontId="51" fillId="0" borderId="0" xfId="31" applyFont="1" applyAlignment="1">
      <alignment horizontal="left"/>
    </xf>
    <xf numFmtId="0" fontId="51" fillId="0" borderId="0" xfId="30" applyFont="1" applyAlignment="1">
      <alignment horizontal="left"/>
    </xf>
    <xf numFmtId="167" fontId="56" fillId="0" borderId="0" xfId="31" applyFont="1" applyAlignment="1">
      <alignment horizontal="center"/>
    </xf>
    <xf numFmtId="168" fontId="56" fillId="0" borderId="0" xfId="31" applyNumberFormat="1" applyFont="1" applyAlignment="1">
      <alignment horizontal="center"/>
    </xf>
    <xf numFmtId="168" fontId="56" fillId="0" borderId="0" xfId="31" applyNumberFormat="1" applyFont="1" applyAlignment="1">
      <alignment horizontal="left"/>
    </xf>
    <xf numFmtId="169" fontId="35" fillId="0" borderId="0" xfId="30" applyNumberFormat="1"/>
    <xf numFmtId="2" fontId="35" fillId="0" borderId="0" xfId="30" applyNumberFormat="1"/>
    <xf numFmtId="0" fontId="51" fillId="0" borderId="0" xfId="31" applyNumberFormat="1" applyFont="1" applyAlignment="1">
      <alignment horizontal="left"/>
    </xf>
    <xf numFmtId="2" fontId="35" fillId="0" borderId="0" xfId="31" applyNumberFormat="1" applyFont="1"/>
    <xf numFmtId="0" fontId="35" fillId="0" borderId="0" xfId="30" applyAlignment="1">
      <alignment horizontal="right"/>
    </xf>
    <xf numFmtId="167" fontId="51" fillId="5" borderId="0" xfId="31" applyFont="1" applyFill="1"/>
    <xf numFmtId="49" fontId="57" fillId="0" borderId="0" xfId="31" applyNumberFormat="1" applyFont="1" applyAlignment="1">
      <alignment horizontal="right" vertical="center"/>
    </xf>
    <xf numFmtId="49" fontId="57" fillId="0" borderId="0" xfId="31" applyNumberFormat="1" applyFont="1" applyAlignment="1">
      <alignment horizontal="left" vertical="center"/>
    </xf>
    <xf numFmtId="168" fontId="57" fillId="0" borderId="0" xfId="31" applyNumberFormat="1" applyFont="1" applyAlignment="1" applyProtection="1">
      <alignment horizontal="left" vertical="center"/>
    </xf>
    <xf numFmtId="167" fontId="58" fillId="0" borderId="0" xfId="31" applyFont="1"/>
    <xf numFmtId="167" fontId="57" fillId="0" borderId="0" xfId="31" applyFont="1"/>
    <xf numFmtId="167" fontId="51" fillId="0" borderId="0" xfId="31" applyFont="1" applyFill="1"/>
    <xf numFmtId="14" fontId="51" fillId="0" borderId="0" xfId="31" applyNumberFormat="1" applyFont="1"/>
    <xf numFmtId="14" fontId="51" fillId="0" borderId="0" xfId="31" applyNumberFormat="1" applyFont="1" applyAlignment="1">
      <alignment horizontal="right"/>
    </xf>
    <xf numFmtId="0" fontId="35" fillId="0" borderId="0" xfId="30" applyNumberFormat="1"/>
    <xf numFmtId="0" fontId="10" fillId="0" borderId="0" xfId="24" applyFont="1" applyAlignment="1">
      <alignment wrapText="1"/>
    </xf>
    <xf numFmtId="4" fontId="35" fillId="0" borderId="0" xfId="30" applyNumberFormat="1" applyAlignment="1">
      <alignment wrapText="1"/>
    </xf>
    <xf numFmtId="14" fontId="51" fillId="0" borderId="0" xfId="31" applyNumberFormat="1" applyFont="1" applyFill="1"/>
    <xf numFmtId="14" fontId="51" fillId="0" borderId="0" xfId="31" applyNumberFormat="1" applyFont="1" applyFill="1" applyAlignment="1">
      <alignment horizontal="left"/>
    </xf>
    <xf numFmtId="14" fontId="51" fillId="0" borderId="0" xfId="31" applyNumberFormat="1" applyFont="1" applyAlignment="1">
      <alignment horizontal="left"/>
    </xf>
    <xf numFmtId="3" fontId="33" fillId="0" borderId="0" xfId="32" applyNumberFormat="1" applyFont="1"/>
    <xf numFmtId="0" fontId="9" fillId="0" borderId="0" xfId="33"/>
    <xf numFmtId="0" fontId="9" fillId="0" borderId="0" xfId="33" applyFont="1"/>
    <xf numFmtId="17" fontId="9" fillId="0" borderId="0" xfId="33" applyNumberFormat="1"/>
    <xf numFmtId="164" fontId="9" fillId="0" borderId="0" xfId="33" applyNumberFormat="1"/>
    <xf numFmtId="0" fontId="9" fillId="5" borderId="0" xfId="33" applyFill="1"/>
    <xf numFmtId="164" fontId="0" fillId="0" borderId="0" xfId="0" applyNumberFormat="1"/>
    <xf numFmtId="0" fontId="62" fillId="0" borderId="16" xfId="36" applyNumberFormat="1" applyAlignment="1">
      <alignment horizontal="center" vertical="center" wrapText="1"/>
    </xf>
    <xf numFmtId="0" fontId="61" fillId="0" borderId="0" xfId="38" applyNumberFormat="1" applyFont="1" applyFill="1" applyBorder="1"/>
    <xf numFmtId="0" fontId="59" fillId="0" borderId="0" xfId="34" applyNumberFormat="1" applyFill="1" applyBorder="1" applyAlignment="1">
      <alignment horizontal="left" vertical="center"/>
    </xf>
    <xf numFmtId="0" fontId="63" fillId="0" borderId="0" xfId="38" applyNumberFormat="1" applyFont="1" applyFill="1" applyBorder="1" applyAlignment="1">
      <alignment horizontal="center" vertical="center" wrapText="1"/>
    </xf>
    <xf numFmtId="0" fontId="61" fillId="0" borderId="0" xfId="38" applyNumberFormat="1" applyFont="1" applyFill="1" applyBorder="1" applyAlignment="1">
      <alignment horizontal="left" vertical="center"/>
    </xf>
    <xf numFmtId="0" fontId="61" fillId="0" borderId="0" xfId="38" applyNumberFormat="1" applyFont="1" applyFill="1" applyBorder="1" applyAlignment="1">
      <alignment horizontal="center" vertical="center" wrapText="1"/>
    </xf>
    <xf numFmtId="0" fontId="62" fillId="0" borderId="16" xfId="36" applyNumberFormat="1" applyAlignment="1">
      <alignment horizontal="left" vertical="center" wrapText="1"/>
    </xf>
    <xf numFmtId="170" fontId="62" fillId="0" borderId="16" xfId="36" applyNumberFormat="1" applyAlignment="1">
      <alignment horizontal="center" vertical="center" wrapText="1"/>
    </xf>
    <xf numFmtId="0" fontId="61" fillId="0" borderId="2" xfId="38" applyNumberFormat="1" applyFont="1" applyFill="1" applyBorder="1" applyAlignment="1">
      <alignment horizontal="center" vertical="top" wrapText="1"/>
    </xf>
    <xf numFmtId="0" fontId="61" fillId="0" borderId="2" xfId="38" applyNumberFormat="1" applyFont="1" applyFill="1" applyBorder="1" applyAlignment="1">
      <alignment vertical="top" wrapText="1"/>
    </xf>
    <xf numFmtId="0" fontId="61" fillId="0" borderId="19" xfId="38" applyNumberFormat="1" applyFont="1" applyFill="1" applyBorder="1" applyAlignment="1">
      <alignment horizontal="center" vertical="top" wrapText="1"/>
    </xf>
    <xf numFmtId="0" fontId="61" fillId="0" borderId="19" xfId="38" applyNumberFormat="1" applyFont="1" applyFill="1" applyBorder="1" applyAlignment="1">
      <alignment horizontal="left" vertical="top" wrapText="1"/>
    </xf>
    <xf numFmtId="170" fontId="61" fillId="0" borderId="19" xfId="38" applyNumberFormat="1" applyFont="1" applyFill="1" applyBorder="1" applyAlignment="1">
      <alignment horizontal="center" vertical="top" wrapText="1"/>
    </xf>
    <xf numFmtId="170" fontId="61" fillId="0" borderId="0" xfId="38" applyNumberFormat="1" applyFont="1" applyFill="1" applyBorder="1" applyAlignment="1">
      <alignment horizontal="left" vertical="top" wrapText="1"/>
    </xf>
    <xf numFmtId="0" fontId="61" fillId="0" borderId="0" xfId="38" applyNumberFormat="1" applyFont="1" applyFill="1" applyBorder="1" applyAlignment="1">
      <alignment horizontal="left" vertical="top" wrapText="1"/>
    </xf>
    <xf numFmtId="14" fontId="61" fillId="0" borderId="0" xfId="38" applyNumberFormat="1" applyFont="1" applyFill="1" applyBorder="1" applyAlignment="1">
      <alignment horizontal="left" vertical="top" wrapText="1"/>
    </xf>
    <xf numFmtId="0" fontId="65" fillId="0" borderId="0" xfId="40" applyNumberFormat="1" applyFont="1" applyFill="1" applyBorder="1" applyAlignment="1">
      <alignment horizontal="left" vertical="top" wrapText="1"/>
    </xf>
    <xf numFmtId="0" fontId="61" fillId="0" borderId="20" xfId="38" applyNumberFormat="1" applyFont="1" applyFill="1" applyBorder="1" applyAlignment="1">
      <alignment horizontal="center" vertical="top" wrapText="1"/>
    </xf>
    <xf numFmtId="170" fontId="61" fillId="0" borderId="20" xfId="38" applyNumberFormat="1" applyFont="1" applyFill="1" applyBorder="1" applyAlignment="1">
      <alignment horizontal="center" vertical="top" wrapText="1"/>
    </xf>
    <xf numFmtId="0" fontId="61" fillId="0" borderId="22" xfId="38" applyNumberFormat="1" applyFont="1" applyFill="1" applyBorder="1" applyAlignment="1">
      <alignment horizontal="center" vertical="top"/>
    </xf>
    <xf numFmtId="9" fontId="61" fillId="0" borderId="22" xfId="38" applyNumberFormat="1" applyFont="1" applyFill="1" applyBorder="1" applyAlignment="1">
      <alignment horizontal="left" vertical="top" wrapText="1"/>
    </xf>
    <xf numFmtId="0" fontId="61" fillId="0" borderId="22" xfId="38" applyNumberFormat="1" applyFont="1" applyFill="1" applyBorder="1" applyAlignment="1">
      <alignment horizontal="center" vertical="top" wrapText="1"/>
    </xf>
    <xf numFmtId="0" fontId="61" fillId="0" borderId="20" xfId="38" applyNumberFormat="1" applyFont="1" applyFill="1" applyBorder="1" applyAlignment="1">
      <alignment horizontal="center" vertical="top"/>
    </xf>
    <xf numFmtId="0" fontId="61" fillId="0" borderId="21" xfId="38" applyNumberFormat="1" applyFont="1" applyFill="1" applyBorder="1" applyAlignment="1">
      <alignment vertical="top" wrapText="1"/>
    </xf>
    <xf numFmtId="0" fontId="61" fillId="0" borderId="21" xfId="38" applyNumberFormat="1" applyFont="1" applyFill="1" applyBorder="1" applyAlignment="1">
      <alignment horizontal="center" vertical="top" wrapText="1"/>
    </xf>
    <xf numFmtId="0" fontId="61" fillId="3" borderId="20" xfId="38" applyNumberFormat="1" applyFont="1" applyFill="1" applyBorder="1" applyAlignment="1">
      <alignment horizontal="left" vertical="top" wrapText="1"/>
    </xf>
    <xf numFmtId="0" fontId="61" fillId="3" borderId="20" xfId="38" applyNumberFormat="1" applyFont="1" applyFill="1" applyBorder="1" applyAlignment="1">
      <alignment horizontal="center" vertical="top" wrapText="1"/>
    </xf>
    <xf numFmtId="170" fontId="61" fillId="0" borderId="21" xfId="38" applyNumberFormat="1" applyFont="1" applyFill="1" applyBorder="1" applyAlignment="1">
      <alignment horizontal="center" vertical="top" wrapText="1"/>
    </xf>
    <xf numFmtId="0" fontId="65" fillId="0" borderId="0" xfId="40" applyNumberFormat="1" applyFont="1" applyFill="1" applyBorder="1" applyAlignment="1">
      <alignment horizontal="left" vertical="top"/>
    </xf>
    <xf numFmtId="0" fontId="61" fillId="0" borderId="22" xfId="38" applyNumberFormat="1" applyFont="1" applyFill="1" applyBorder="1" applyAlignment="1">
      <alignment horizontal="left" vertical="top" wrapText="1"/>
    </xf>
    <xf numFmtId="170" fontId="61" fillId="0" borderId="22" xfId="38" applyNumberFormat="1" applyFont="1" applyFill="1" applyBorder="1" applyAlignment="1">
      <alignment horizontal="center" vertical="top" wrapText="1"/>
    </xf>
    <xf numFmtId="0" fontId="61" fillId="0" borderId="0" xfId="38" applyNumberFormat="1" applyFont="1" applyFill="1" applyBorder="1" applyAlignment="1">
      <alignment vertical="top"/>
    </xf>
    <xf numFmtId="0" fontId="61" fillId="0" borderId="0" xfId="38" applyNumberFormat="1" applyFont="1" applyFill="1" applyBorder="1" applyAlignment="1">
      <alignment vertical="top" wrapText="1"/>
    </xf>
    <xf numFmtId="0" fontId="61" fillId="0" borderId="0" xfId="38" applyNumberFormat="1" applyFont="1" applyFill="1" applyBorder="1" applyAlignment="1">
      <alignment horizontal="center" vertical="top" wrapText="1"/>
    </xf>
    <xf numFmtId="0" fontId="61" fillId="0" borderId="21" xfId="38" applyNumberFormat="1" applyFont="1" applyFill="1" applyBorder="1" applyAlignment="1">
      <alignment horizontal="center" vertical="top"/>
    </xf>
    <xf numFmtId="14" fontId="61" fillId="0" borderId="20" xfId="38" applyNumberFormat="1" applyFont="1" applyFill="1" applyBorder="1" applyAlignment="1">
      <alignment horizontal="center" vertical="top" wrapText="1"/>
    </xf>
    <xf numFmtId="0" fontId="61" fillId="0" borderId="0" xfId="38" applyNumberFormat="1" applyFont="1" applyFill="1" applyBorder="1" applyAlignment="1">
      <alignment horizontal="left" vertical="center" wrapText="1"/>
    </xf>
    <xf numFmtId="15" fontId="61" fillId="0" borderId="19" xfId="38" applyNumberFormat="1" applyFont="1" applyFill="1" applyBorder="1" applyAlignment="1">
      <alignment horizontal="center" vertical="top" wrapText="1"/>
    </xf>
    <xf numFmtId="15" fontId="61" fillId="0" borderId="20" xfId="38" applyNumberFormat="1" applyFont="1" applyFill="1" applyBorder="1" applyAlignment="1">
      <alignment horizontal="center" vertical="top" wrapText="1"/>
    </xf>
    <xf numFmtId="15" fontId="61" fillId="0" borderId="22" xfId="38" applyNumberFormat="1" applyFont="1" applyFill="1" applyBorder="1" applyAlignment="1">
      <alignment horizontal="center" vertical="top" wrapText="1"/>
    </xf>
    <xf numFmtId="17" fontId="61" fillId="0" borderId="22" xfId="38" applyNumberFormat="1" applyFont="1" applyFill="1" applyBorder="1" applyAlignment="1">
      <alignment horizontal="center" vertical="top"/>
    </xf>
    <xf numFmtId="17" fontId="61" fillId="0" borderId="21" xfId="38" applyNumberFormat="1" applyFont="1" applyFill="1" applyBorder="1" applyAlignment="1">
      <alignment horizontal="center" vertical="top"/>
    </xf>
    <xf numFmtId="170" fontId="61" fillId="0" borderId="23" xfId="38" applyNumberFormat="1" applyFont="1" applyFill="1" applyBorder="1" applyAlignment="1">
      <alignment horizontal="center" vertical="top" wrapText="1"/>
    </xf>
    <xf numFmtId="0" fontId="61" fillId="0" borderId="23" xfId="38" applyNumberFormat="1" applyFont="1" applyFill="1" applyBorder="1" applyAlignment="1">
      <alignment horizontal="left" vertical="top" wrapText="1"/>
    </xf>
    <xf numFmtId="0" fontId="61" fillId="0" borderId="23" xfId="38" applyNumberFormat="1" applyFont="1" applyFill="1" applyBorder="1" applyAlignment="1">
      <alignment horizontal="center" vertical="top"/>
    </xf>
    <xf numFmtId="17" fontId="61" fillId="0" borderId="23" xfId="38" applyNumberFormat="1" applyFont="1" applyFill="1" applyBorder="1" applyAlignment="1">
      <alignment horizontal="center" vertical="top"/>
    </xf>
    <xf numFmtId="17" fontId="61" fillId="0" borderId="0" xfId="38" applyNumberFormat="1" applyFont="1" applyFill="1" applyBorder="1" applyAlignment="1">
      <alignment horizontal="center" vertical="top" wrapText="1"/>
    </xf>
    <xf numFmtId="170" fontId="61" fillId="0" borderId="0" xfId="38" applyNumberFormat="1" applyFont="1" applyFill="1" applyBorder="1" applyAlignment="1">
      <alignment horizontal="center" vertical="top" wrapText="1"/>
    </xf>
    <xf numFmtId="17" fontId="61" fillId="0" borderId="22" xfId="38" applyNumberFormat="1" applyFont="1" applyFill="1" applyBorder="1" applyAlignment="1">
      <alignment horizontal="center" vertical="top" wrapText="1"/>
    </xf>
    <xf numFmtId="17" fontId="61" fillId="0" borderId="21" xfId="38" applyNumberFormat="1" applyFont="1" applyFill="1" applyBorder="1" applyAlignment="1">
      <alignment horizontal="center" vertical="top" wrapText="1"/>
    </xf>
    <xf numFmtId="0" fontId="61" fillId="0" borderId="23" xfId="38" applyNumberFormat="1" applyFont="1" applyFill="1" applyBorder="1" applyAlignment="1">
      <alignment horizontal="center" vertical="top" wrapText="1"/>
    </xf>
    <xf numFmtId="49" fontId="61" fillId="0" borderId="7" xfId="38" applyNumberFormat="1" applyFont="1" applyFill="1" applyBorder="1" applyAlignment="1">
      <alignment horizontal="center" vertical="top" wrapText="1"/>
    </xf>
    <xf numFmtId="0" fontId="61" fillId="0" borderId="7" xfId="38" applyNumberFormat="1" applyFont="1" applyFill="1" applyBorder="1" applyAlignment="1">
      <alignment horizontal="center" vertical="top" wrapText="1"/>
    </xf>
    <xf numFmtId="0" fontId="60" fillId="0" borderId="0" xfId="38" applyNumberFormat="1" applyBorder="1"/>
    <xf numFmtId="0" fontId="60" fillId="0" borderId="0" xfId="38" applyNumberFormat="1" applyBorder="1" applyAlignment="1">
      <alignment horizontal="center"/>
    </xf>
    <xf numFmtId="0" fontId="61" fillId="0" borderId="0" xfId="38" applyNumberFormat="1" applyFont="1" applyFill="1" applyBorder="1" applyAlignment="1">
      <alignment wrapText="1"/>
    </xf>
    <xf numFmtId="0" fontId="61" fillId="0" borderId="0" xfId="38" applyNumberFormat="1" applyFont="1" applyFill="1" applyBorder="1" applyAlignment="1">
      <alignment horizontal="center" wrapText="1"/>
    </xf>
    <xf numFmtId="0" fontId="61" fillId="0" borderId="0" xfId="38" applyNumberFormat="1" applyFont="1" applyFill="1" applyBorder="1" applyAlignment="1">
      <alignment horizontal="center"/>
    </xf>
    <xf numFmtId="0" fontId="0" fillId="0" borderId="0" xfId="0" applyAlignment="1">
      <alignment horizontal="center"/>
    </xf>
    <xf numFmtId="0" fontId="35" fillId="0" borderId="0" xfId="0" applyFont="1"/>
    <xf numFmtId="0" fontId="68" fillId="0" borderId="0" xfId="0" applyFont="1" applyAlignment="1">
      <alignment horizontal="center" vertical="center"/>
    </xf>
    <xf numFmtId="3" fontId="0" fillId="0" borderId="0" xfId="0" applyNumberFormat="1"/>
    <xf numFmtId="172" fontId="0" fillId="0" borderId="0" xfId="0" applyNumberFormat="1"/>
    <xf numFmtId="0" fontId="5" fillId="0" borderId="0" xfId="49"/>
    <xf numFmtId="0" fontId="5" fillId="0" borderId="0" xfId="49" applyAlignment="1">
      <alignment horizontal="center" wrapText="1"/>
    </xf>
    <xf numFmtId="165" fontId="0" fillId="0" borderId="0" xfId="50" applyNumberFormat="1" applyFont="1"/>
    <xf numFmtId="0" fontId="47" fillId="14" borderId="0" xfId="28" applyFont="1" applyFill="1" applyAlignment="1">
      <alignment horizontal="center"/>
    </xf>
    <xf numFmtId="0" fontId="38" fillId="0" borderId="0" xfId="28" applyFont="1" applyAlignment="1">
      <alignment horizontal="center"/>
    </xf>
    <xf numFmtId="0" fontId="38" fillId="0" borderId="0" xfId="28" applyFont="1" applyFill="1" applyAlignment="1">
      <alignment horizontal="center"/>
    </xf>
    <xf numFmtId="0" fontId="37" fillId="10" borderId="0" xfId="51" applyFont="1" applyFill="1" applyAlignment="1">
      <alignment horizontal="left" vertical="center"/>
    </xf>
    <xf numFmtId="0" fontId="37" fillId="11" borderId="13" xfId="51" applyFont="1" applyFill="1" applyBorder="1" applyAlignment="1">
      <alignment horizontal="center" vertical="center"/>
    </xf>
    <xf numFmtId="0" fontId="38" fillId="3" borderId="0" xfId="51" applyFont="1" applyFill="1" applyBorder="1"/>
    <xf numFmtId="0" fontId="37" fillId="11" borderId="14" xfId="51" applyFont="1" applyFill="1" applyBorder="1" applyAlignment="1">
      <alignment horizontal="center" vertical="center"/>
    </xf>
    <xf numFmtId="0" fontId="38" fillId="3" borderId="0" xfId="51" applyFont="1" applyFill="1" applyBorder="1" applyAlignment="1">
      <alignment horizontal="center" vertical="center"/>
    </xf>
    <xf numFmtId="0" fontId="37" fillId="12" borderId="0" xfId="51" applyFont="1" applyFill="1" applyAlignment="1">
      <alignment horizontal="left" vertical="center"/>
    </xf>
    <xf numFmtId="0" fontId="41" fillId="3" borderId="15" xfId="51" applyFont="1" applyFill="1" applyBorder="1" applyAlignment="1">
      <alignment horizontal="center" vertical="center"/>
    </xf>
    <xf numFmtId="0" fontId="44" fillId="3" borderId="0" xfId="51" applyFont="1" applyFill="1"/>
    <xf numFmtId="0" fontId="38" fillId="3" borderId="0" xfId="51" applyFont="1" applyFill="1"/>
    <xf numFmtId="0" fontId="47" fillId="15" borderId="0" xfId="28" applyFont="1" applyFill="1"/>
    <xf numFmtId="164" fontId="47" fillId="15" borderId="0" xfId="28" applyNumberFormat="1" applyFont="1" applyFill="1" applyAlignment="1"/>
    <xf numFmtId="0" fontId="48" fillId="19" borderId="0" xfId="1" applyFont="1" applyFill="1"/>
    <xf numFmtId="2" fontId="47" fillId="0" borderId="0" xfId="28" applyNumberFormat="1" applyFont="1" applyAlignment="1">
      <alignment horizontal="center" vertical="center" wrapText="1"/>
    </xf>
    <xf numFmtId="9" fontId="47" fillId="11" borderId="0" xfId="28" applyNumberFormat="1" applyFont="1" applyFill="1" applyAlignment="1">
      <alignment horizontal="center" vertical="center" wrapText="1"/>
    </xf>
    <xf numFmtId="2" fontId="47" fillId="0" borderId="0" xfId="28" applyNumberFormat="1" applyFont="1" applyFill="1" applyAlignment="1">
      <alignment horizontal="center" vertical="center" wrapText="1"/>
    </xf>
    <xf numFmtId="166" fontId="38" fillId="0" borderId="0" xfId="1" applyNumberFormat="1" applyFont="1" applyBorder="1" applyAlignment="1">
      <alignment horizontal="right" vertical="center"/>
    </xf>
    <xf numFmtId="0" fontId="38" fillId="3" borderId="0" xfId="28" applyFont="1" applyFill="1"/>
    <xf numFmtId="4" fontId="69" fillId="5" borderId="0" xfId="52" applyNumberFormat="1" applyFill="1"/>
    <xf numFmtId="0" fontId="2" fillId="0" borderId="0" xfId="33" applyFont="1"/>
    <xf numFmtId="0" fontId="2" fillId="0" borderId="0" xfId="49" applyFont="1" applyAlignment="1">
      <alignment horizontal="center" wrapText="1"/>
    </xf>
    <xf numFmtId="0" fontId="2" fillId="0" borderId="0" xfId="24" applyFont="1" applyAlignment="1">
      <alignment wrapText="1"/>
    </xf>
    <xf numFmtId="173" fontId="35" fillId="0" borderId="0" xfId="30" applyNumberFormat="1"/>
    <xf numFmtId="0" fontId="61" fillId="0" borderId="21" xfId="38" applyNumberFormat="1" applyFont="1" applyFill="1" applyBorder="1" applyAlignment="1">
      <alignment horizontal="left" vertical="center"/>
    </xf>
    <xf numFmtId="0" fontId="61" fillId="0" borderId="20" xfId="38" applyNumberFormat="1" applyFont="1" applyFill="1" applyBorder="1" applyAlignment="1">
      <alignment horizontal="left" vertical="center"/>
    </xf>
    <xf numFmtId="0" fontId="61" fillId="0" borderId="21" xfId="38" applyNumberFormat="1" applyFont="1" applyFill="1" applyBorder="1" applyAlignment="1">
      <alignment horizontal="left" vertical="center" wrapText="1"/>
    </xf>
    <xf numFmtId="0" fontId="61" fillId="0" borderId="20" xfId="38" applyNumberFormat="1" applyFont="1" applyFill="1" applyBorder="1" applyAlignment="1">
      <alignment horizontal="left" vertical="center" wrapText="1"/>
    </xf>
    <xf numFmtId="0" fontId="63" fillId="20" borderId="11" xfId="38" applyNumberFormat="1" applyFont="1" applyFill="1" applyBorder="1" applyAlignment="1">
      <alignment vertical="center"/>
    </xf>
    <xf numFmtId="0" fontId="61" fillId="0" borderId="21" xfId="38" applyNumberFormat="1" applyFont="1" applyFill="1" applyBorder="1" applyAlignment="1">
      <alignment horizontal="left" vertical="top" wrapText="1"/>
    </xf>
    <xf numFmtId="0" fontId="61" fillId="0" borderId="0" xfId="38" applyNumberFormat="1" applyFont="1" applyFill="1" applyBorder="1" applyAlignment="1">
      <alignment horizontal="left" vertical="top" wrapText="1"/>
    </xf>
    <xf numFmtId="0" fontId="61" fillId="0" borderId="20" xfId="38" applyNumberFormat="1" applyFont="1" applyFill="1" applyBorder="1" applyAlignment="1">
      <alignment horizontal="left" vertical="top" wrapText="1"/>
    </xf>
    <xf numFmtId="0" fontId="63" fillId="20" borderId="11" xfId="38" applyNumberFormat="1" applyFont="1" applyFill="1" applyBorder="1" applyAlignment="1">
      <alignment horizontal="left" vertical="center"/>
    </xf>
    <xf numFmtId="0" fontId="61" fillId="0" borderId="24" xfId="38" applyNumberFormat="1" applyFont="1" applyFill="1" applyBorder="1" applyAlignment="1">
      <alignment horizontal="left" vertical="center" wrapText="1"/>
    </xf>
    <xf numFmtId="0" fontId="61" fillId="0" borderId="24" xfId="38" applyNumberFormat="1" applyFont="1" applyFill="1" applyBorder="1" applyAlignment="1">
      <alignment horizontal="left" vertical="top" wrapText="1"/>
    </xf>
    <xf numFmtId="0" fontId="61" fillId="0" borderId="7" xfId="38" applyNumberFormat="1" applyFont="1" applyFill="1" applyBorder="1" applyAlignment="1">
      <alignment horizontal="left" vertical="top" wrapText="1"/>
    </xf>
    <xf numFmtId="0" fontId="63" fillId="20" borderId="11" xfId="38" applyNumberFormat="1" applyFont="1" applyFill="1" applyBorder="1" applyAlignment="1">
      <alignment horizontal="left" vertical="center" wrapText="1"/>
    </xf>
    <xf numFmtId="0" fontId="61" fillId="0" borderId="21" xfId="41" applyNumberFormat="1" applyFont="1" applyFill="1" applyBorder="1" applyAlignment="1">
      <alignment horizontal="left" vertical="top" wrapText="1"/>
    </xf>
    <xf numFmtId="0" fontId="61" fillId="0" borderId="22" xfId="41" applyNumberFormat="1" applyFont="1" applyFill="1" applyBorder="1" applyAlignment="1">
      <alignment horizontal="left" vertical="top" wrapText="1"/>
    </xf>
    <xf numFmtId="4" fontId="35" fillId="13" borderId="0" xfId="30" applyNumberFormat="1" applyFill="1"/>
    <xf numFmtId="4" fontId="76" fillId="13" borderId="0" xfId="30" applyNumberFormat="1" applyFont="1" applyFill="1"/>
    <xf numFmtId="4" fontId="77" fillId="13" borderId="0" xfId="30" applyNumberFormat="1" applyFont="1" applyFill="1"/>
    <xf numFmtId="4" fontId="77" fillId="0" borderId="0" xfId="30" applyNumberFormat="1" applyFont="1"/>
    <xf numFmtId="0" fontId="0" fillId="0" borderId="0" xfId="0" applyAlignment="1">
      <alignment horizontal="center"/>
    </xf>
    <xf numFmtId="0" fontId="38" fillId="0" borderId="0" xfId="28" applyFont="1" applyFill="1" applyAlignment="1">
      <alignment horizontal="center"/>
    </xf>
    <xf numFmtId="0" fontId="38" fillId="0" borderId="0" xfId="28" applyFont="1" applyAlignment="1">
      <alignment horizontal="center"/>
    </xf>
    <xf numFmtId="0" fontId="38" fillId="17" borderId="0" xfId="28" applyFont="1" applyFill="1" applyAlignment="1">
      <alignment horizontal="center"/>
    </xf>
    <xf numFmtId="0" fontId="42" fillId="12" borderId="9" xfId="51" applyFont="1" applyFill="1" applyBorder="1" applyAlignment="1">
      <alignment horizontal="center"/>
    </xf>
    <xf numFmtId="0" fontId="43" fillId="12" borderId="9" xfId="51" applyFont="1" applyFill="1" applyBorder="1" applyAlignment="1">
      <alignment horizontal="center"/>
    </xf>
    <xf numFmtId="0" fontId="42" fillId="12" borderId="4" xfId="51" applyFont="1" applyFill="1" applyBorder="1" applyAlignment="1">
      <alignment horizontal="center"/>
    </xf>
    <xf numFmtId="0" fontId="42" fillId="12" borderId="0" xfId="51" applyFont="1" applyFill="1" applyBorder="1" applyAlignment="1">
      <alignment horizontal="center"/>
    </xf>
    <xf numFmtId="0" fontId="45" fillId="13" borderId="10" xfId="51" applyFont="1" applyFill="1" applyBorder="1" applyAlignment="1">
      <alignment horizontal="left" vertical="top"/>
    </xf>
    <xf numFmtId="0" fontId="45" fillId="13" borderId="11" xfId="51" applyFont="1" applyFill="1" applyBorder="1" applyAlignment="1">
      <alignment horizontal="left" vertical="top"/>
    </xf>
    <xf numFmtId="0" fontId="45" fillId="13" borderId="12" xfId="51" applyFont="1" applyFill="1" applyBorder="1" applyAlignment="1">
      <alignment horizontal="left" vertical="top"/>
    </xf>
    <xf numFmtId="0" fontId="47" fillId="14" borderId="0" xfId="28" applyFont="1" applyFill="1" applyAlignment="1">
      <alignment horizontal="center"/>
    </xf>
    <xf numFmtId="3" fontId="47" fillId="14" borderId="0" xfId="28" applyNumberFormat="1" applyFont="1" applyFill="1" applyAlignment="1">
      <alignment horizontal="center"/>
    </xf>
    <xf numFmtId="0" fontId="38" fillId="16" borderId="0" xfId="28" applyFont="1" applyFill="1" applyAlignment="1">
      <alignment horizontal="center"/>
    </xf>
    <xf numFmtId="0" fontId="38" fillId="18" borderId="0" xfId="28" applyFont="1" applyFill="1" applyAlignment="1">
      <alignment horizontal="center"/>
    </xf>
    <xf numFmtId="0" fontId="20" fillId="0" borderId="0" xfId="49" applyFont="1" applyAlignment="1">
      <alignment horizontal="center"/>
    </xf>
    <xf numFmtId="0" fontId="3" fillId="0" borderId="0" xfId="24" applyFont="1" applyAlignment="1">
      <alignment horizontal="center" wrapText="1"/>
    </xf>
    <xf numFmtId="0" fontId="11" fillId="0" borderId="0" xfId="24" applyFont="1" applyAlignment="1">
      <alignment horizontal="center" wrapText="1"/>
    </xf>
    <xf numFmtId="0" fontId="51" fillId="0" borderId="0" xfId="30" applyFont="1" applyAlignment="1">
      <alignment horizontal="center" vertical="center"/>
    </xf>
    <xf numFmtId="0" fontId="63" fillId="20" borderId="18" xfId="38" applyNumberFormat="1" applyFont="1" applyFill="1" applyBorder="1" applyAlignment="1">
      <alignment horizontal="left" vertical="center"/>
    </xf>
    <xf numFmtId="0" fontId="61" fillId="0" borderId="11" xfId="38" applyNumberFormat="1" applyFont="1" applyFill="1" applyBorder="1" applyAlignment="1">
      <alignment horizontal="left" vertical="top" wrapText="1"/>
    </xf>
    <xf numFmtId="0" fontId="61" fillId="0" borderId="0" xfId="38" applyNumberFormat="1" applyFont="1" applyFill="1" applyBorder="1" applyAlignment="1">
      <alignment horizontal="left" wrapText="1"/>
    </xf>
  </cellXfs>
  <cellStyles count="53">
    <cellStyle name="Heading 1 2" xfId="34"/>
    <cellStyle name="Hiperveza" xfId="52" builtinId="8"/>
    <cellStyle name="Hiperveza 2" xfId="27"/>
    <cellStyle name="Hiperveza 3" xfId="40"/>
    <cellStyle name="Normal 2 2" xfId="35"/>
    <cellStyle name="Normal 2 45" xfId="28"/>
    <cellStyle name="Normal_15_2 (2)" xfId="31"/>
    <cellStyle name="Normalno" xfId="0" builtinId="0"/>
    <cellStyle name="Normalno 10" xfId="30"/>
    <cellStyle name="Normalno 11" xfId="38"/>
    <cellStyle name="Normalno 12" xfId="43"/>
    <cellStyle name="Normalno 13" xfId="48"/>
    <cellStyle name="Normalno 13 2" xfId="2"/>
    <cellStyle name="Normalno 14" xfId="49"/>
    <cellStyle name="Normalno 2" xfId="1"/>
    <cellStyle name="Normalno 2 2" xfId="18"/>
    <cellStyle name="Normalno 2 3" xfId="25"/>
    <cellStyle name="Normalno 2 4" xfId="42"/>
    <cellStyle name="Normalno 2 5" xfId="47"/>
    <cellStyle name="Normalno 2 8" xfId="20"/>
    <cellStyle name="Normalno 3" xfId="5"/>
    <cellStyle name="Normalno 3 2" xfId="17"/>
    <cellStyle name="Normalno 3 2 2" xfId="32"/>
    <cellStyle name="Normalno 4" xfId="9"/>
    <cellStyle name="Normalno 5" xfId="12"/>
    <cellStyle name="Normalno 5 2" xfId="7"/>
    <cellStyle name="Normalno 5 3" xfId="26"/>
    <cellStyle name="Normalno 5 4" xfId="51"/>
    <cellStyle name="Normalno 6" xfId="14"/>
    <cellStyle name="Normalno 7" xfId="16"/>
    <cellStyle name="Normalno 7 2" xfId="29"/>
    <cellStyle name="Normalno 7 3" xfId="33"/>
    <cellStyle name="Normalno 8" xfId="21"/>
    <cellStyle name="Normalno 9" xfId="24"/>
    <cellStyle name="Obično 2" xfId="45"/>
    <cellStyle name="Postotak 18" xfId="22"/>
    <cellStyle name="Postotak 2" xfId="4"/>
    <cellStyle name="Postotak 3" xfId="6"/>
    <cellStyle name="Postotak 4" xfId="11"/>
    <cellStyle name="Postotak 5" xfId="13"/>
    <cellStyle name="Postotak 6" xfId="15"/>
    <cellStyle name="Postotak 7" xfId="23"/>
    <cellStyle name="Postotak 8 2" xfId="3"/>
    <cellStyle name="Tanka linija ispod" xfId="46"/>
    <cellStyle name="Ukupno" xfId="37"/>
    <cellStyle name="Ukupno - zadnji redak" xfId="41"/>
    <cellStyle name="Zadnji redak" xfId="39"/>
    <cellStyle name="Zaglavlje" xfId="36"/>
    <cellStyle name="Zaglavlje 2" xfId="44"/>
    <cellStyle name="Zarez 2" xfId="10"/>
    <cellStyle name="Zarez 2 2" xfId="8"/>
    <cellStyle name="Zarez 3" xfId="19"/>
    <cellStyle name="Zarez 4" xfId="50"/>
  </cellStyles>
  <dxfs count="26">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theme="6"/>
        </patternFill>
      </fill>
    </dxf>
    <dxf>
      <fill>
        <patternFill>
          <bgColor rgb="FFFFFF00"/>
        </patternFill>
      </fill>
    </dxf>
    <dxf>
      <fill>
        <patternFill>
          <bgColor theme="9"/>
        </patternFill>
      </fill>
    </dxf>
    <dxf>
      <fill>
        <patternFill>
          <bgColor theme="5" tint="0.39994506668294322"/>
        </patternFill>
      </fill>
    </dxf>
    <dxf>
      <fill>
        <patternFill>
          <bgColor theme="5"/>
        </patternFill>
      </fill>
    </dxf>
    <dxf>
      <fill>
        <patternFill>
          <bgColor rgb="FF008000"/>
        </patternFill>
      </fill>
    </dxf>
    <dxf>
      <fill>
        <patternFill>
          <bgColor theme="9" tint="0.59996337778862885"/>
        </patternFill>
      </fill>
    </dxf>
    <dxf>
      <fill>
        <patternFill>
          <bgColor rgb="FFFFFF00"/>
        </patternFill>
      </fill>
    </dxf>
    <dxf>
      <fill>
        <patternFill>
          <bgColor theme="7"/>
        </patternFill>
      </fill>
    </dxf>
    <dxf>
      <fill>
        <patternFill>
          <bgColor rgb="FFFF0000"/>
        </patternFill>
      </fill>
    </dxf>
    <dxf>
      <fill>
        <patternFill>
          <bgColor rgb="FF008000"/>
        </patternFill>
      </fill>
    </dxf>
    <dxf>
      <fill>
        <patternFill>
          <bgColor theme="9" tint="0.59996337778862885"/>
        </patternFill>
      </fill>
    </dxf>
    <dxf>
      <fill>
        <patternFill>
          <bgColor rgb="FFFFFF00"/>
        </patternFill>
      </fill>
    </dxf>
    <dxf>
      <fill>
        <patternFill>
          <bgColor theme="7"/>
        </patternFill>
      </fill>
    </dxf>
    <dxf>
      <fill>
        <patternFill>
          <bgColor rgb="FFFF0000"/>
        </patternFill>
      </fill>
    </dxf>
    <dxf>
      <fill>
        <patternFill>
          <bgColor rgb="FF008000"/>
        </patternFill>
      </fill>
    </dxf>
    <dxf>
      <fill>
        <patternFill>
          <bgColor theme="9" tint="0.59996337778862885"/>
        </patternFill>
      </fill>
    </dxf>
    <dxf>
      <fill>
        <patternFill>
          <bgColor rgb="FFFFFF00"/>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8.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63" Type="http://schemas.openxmlformats.org/officeDocument/2006/relationships/externalLink" Target="externalLinks/externalLink55.xml"/><Relationship Id="rId68" Type="http://schemas.openxmlformats.org/officeDocument/2006/relationships/externalLink" Target="externalLinks/externalLink60.xml"/><Relationship Id="rId84" Type="http://schemas.openxmlformats.org/officeDocument/2006/relationships/externalLink" Target="externalLinks/externalLink76.xml"/><Relationship Id="rId89" Type="http://schemas.openxmlformats.org/officeDocument/2006/relationships/sharedStrings" Target="sharedStrings.xml"/><Relationship Id="rId16" Type="http://schemas.openxmlformats.org/officeDocument/2006/relationships/externalLink" Target="externalLinks/externalLink8.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74" Type="http://schemas.openxmlformats.org/officeDocument/2006/relationships/externalLink" Target="externalLinks/externalLink66.xml"/><Relationship Id="rId79" Type="http://schemas.openxmlformats.org/officeDocument/2006/relationships/externalLink" Target="externalLinks/externalLink71.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77" Type="http://schemas.openxmlformats.org/officeDocument/2006/relationships/externalLink" Target="externalLinks/externalLink69.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externalLink" Target="externalLinks/externalLink5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83" Type="http://schemas.openxmlformats.org/officeDocument/2006/relationships/externalLink" Target="externalLinks/externalLink75.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4" Type="http://schemas.openxmlformats.org/officeDocument/2006/relationships/worksheet" Target="worksheets/sheet4.xml"/><Relationship Id="rId9" Type="http://schemas.openxmlformats.org/officeDocument/2006/relationships/externalLink" Target="externalLinks/externalLink1.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7" Type="http://schemas.openxmlformats.org/officeDocument/2006/relationships/worksheet" Target="worksheets/sheet7.xml"/><Relationship Id="rId71" Type="http://schemas.openxmlformats.org/officeDocument/2006/relationships/externalLink" Target="externalLinks/externalLink63.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theme" Target="theme/theme1.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47238125994574E-2"/>
          <c:y val="0.21035084556623795"/>
          <c:w val="0.81100571880304761"/>
          <c:h val="0.65303858604470089"/>
        </c:manualLayout>
      </c:layout>
      <c:lineChart>
        <c:grouping val="standard"/>
        <c:varyColors val="0"/>
        <c:ser>
          <c:idx val="4"/>
          <c:order val="0"/>
          <c:tx>
            <c:strRef>
              <c:f>'Slika 2'!$G$7</c:f>
              <c:strCache>
                <c:ptCount val="1"/>
                <c:pt idx="0">
                  <c:v>Stringency – Europe</c:v>
                </c:pt>
              </c:strCache>
            </c:strRef>
          </c:tx>
          <c:spPr>
            <a:ln w="28575" cap="rnd">
              <a:solidFill>
                <a:schemeClr val="accent5"/>
              </a:solidFill>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2'!$G$8:$G$30</c:f>
              <c:numCache>
                <c:formatCode>0.0</c:formatCode>
                <c:ptCount val="23"/>
                <c:pt idx="0">
                  <c:v>50.409696535358123</c:v>
                </c:pt>
                <c:pt idx="1">
                  <c:v>78.825477272727255</c:v>
                </c:pt>
                <c:pt idx="2">
                  <c:v>69.359640762463314</c:v>
                </c:pt>
                <c:pt idx="3">
                  <c:v>52.885363636363628</c:v>
                </c:pt>
                <c:pt idx="4">
                  <c:v>46.97526392961877</c:v>
                </c:pt>
                <c:pt idx="5">
                  <c:v>48.47456744868034</c:v>
                </c:pt>
                <c:pt idx="6">
                  <c:v>46.126606060606058</c:v>
                </c:pt>
                <c:pt idx="7">
                  <c:v>48.808365102639293</c:v>
                </c:pt>
                <c:pt idx="8">
                  <c:v>59.567151515151529</c:v>
                </c:pt>
                <c:pt idx="9">
                  <c:v>62.464530791788867</c:v>
                </c:pt>
                <c:pt idx="10">
                  <c:v>64.661568914956007</c:v>
                </c:pt>
                <c:pt idx="11">
                  <c:v>63.576176948051945</c:v>
                </c:pt>
                <c:pt idx="12">
                  <c:v>64.081913489736067</c:v>
                </c:pt>
                <c:pt idx="13">
                  <c:v>62.579840909090919</c:v>
                </c:pt>
                <c:pt idx="14">
                  <c:v>54.890909090909084</c:v>
                </c:pt>
                <c:pt idx="15">
                  <c:v>48.415818181818196</c:v>
                </c:pt>
                <c:pt idx="16">
                  <c:v>42.544919354838726</c:v>
                </c:pt>
                <c:pt idx="17">
                  <c:v>41.616019061583579</c:v>
                </c:pt>
                <c:pt idx="18">
                  <c:v>41.353992424242421</c:v>
                </c:pt>
                <c:pt idx="19">
                  <c:v>41.143079702555511</c:v>
                </c:pt>
                <c:pt idx="20">
                  <c:v>43.497937042842217</c:v>
                </c:pt>
                <c:pt idx="21">
                  <c:v>47.410997194245681</c:v>
                </c:pt>
                <c:pt idx="22" formatCode="General">
                  <c:v>49</c:v>
                </c:pt>
              </c:numCache>
            </c:numRef>
          </c:val>
          <c:smooth val="0"/>
          <c:extLst>
            <c:ext xmlns:c16="http://schemas.microsoft.com/office/drawing/2014/chart" uri="{C3380CC4-5D6E-409C-BE32-E72D297353CC}">
              <c16:uniqueId val="{00000000-1E7F-4217-97EB-B9294EDF0A4D}"/>
            </c:ext>
          </c:extLst>
        </c:ser>
        <c:ser>
          <c:idx val="5"/>
          <c:order val="2"/>
          <c:tx>
            <c:strRef>
              <c:f>'Slika 2'!$H$7</c:f>
              <c:strCache>
                <c:ptCount val="1"/>
                <c:pt idx="0">
                  <c:v>Stringency – Croatia</c:v>
                </c:pt>
              </c:strCache>
            </c:strRef>
          </c:tx>
          <c:spPr>
            <a:ln w="28575" cap="rnd">
              <a:solidFill>
                <a:srgbClr val="FF0000"/>
              </a:solidFill>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2'!$H$8:$H$30</c:f>
              <c:numCache>
                <c:formatCode>0.0</c:formatCode>
                <c:ptCount val="23"/>
                <c:pt idx="0">
                  <c:v>50.539032258064502</c:v>
                </c:pt>
                <c:pt idx="1">
                  <c:v>95.434666666666672</c:v>
                </c:pt>
                <c:pt idx="2">
                  <c:v>72.78838709677413</c:v>
                </c:pt>
                <c:pt idx="3">
                  <c:v>53.273333333333376</c:v>
                </c:pt>
                <c:pt idx="4">
                  <c:v>45.043548387096791</c:v>
                </c:pt>
                <c:pt idx="5">
                  <c:v>35.190000000000026</c:v>
                </c:pt>
                <c:pt idx="6">
                  <c:v>29.998000000000015</c:v>
                </c:pt>
                <c:pt idx="7">
                  <c:v>29.238064516129043</c:v>
                </c:pt>
                <c:pt idx="8">
                  <c:v>34.783000000000001</c:v>
                </c:pt>
                <c:pt idx="9">
                  <c:v>58.153870967741902</c:v>
                </c:pt>
                <c:pt idx="10">
                  <c:v>59.34709677419356</c:v>
                </c:pt>
                <c:pt idx="11">
                  <c:v>52.77999999999998</c:v>
                </c:pt>
                <c:pt idx="12">
                  <c:v>44.415161290322573</c:v>
                </c:pt>
                <c:pt idx="13">
                  <c:v>50.741999999999976</c:v>
                </c:pt>
                <c:pt idx="14">
                  <c:v>47.997741935483866</c:v>
                </c:pt>
                <c:pt idx="15">
                  <c:v>40.464666666666638</c:v>
                </c:pt>
                <c:pt idx="16">
                  <c:v>35.439354838709676</c:v>
                </c:pt>
                <c:pt idx="17">
                  <c:v>33.799999999999983</c:v>
                </c:pt>
                <c:pt idx="18">
                  <c:v>33.799999999999983</c:v>
                </c:pt>
                <c:pt idx="19">
                  <c:v>38.902580645161308</c:v>
                </c:pt>
                <c:pt idx="20">
                  <c:v>36.946000000000019</c:v>
                </c:pt>
                <c:pt idx="21">
                  <c:v>40.74</c:v>
                </c:pt>
                <c:pt idx="22" formatCode="General">
                  <c:v>41</c:v>
                </c:pt>
              </c:numCache>
            </c:numRef>
          </c:val>
          <c:smooth val="0"/>
          <c:extLst>
            <c:ext xmlns:c16="http://schemas.microsoft.com/office/drawing/2014/chart" uri="{C3380CC4-5D6E-409C-BE32-E72D297353CC}">
              <c16:uniqueId val="{00000002-1E7F-4217-97EB-B9294EDF0A4D}"/>
            </c:ext>
          </c:extLst>
        </c:ser>
        <c:dLbls>
          <c:showLegendKey val="0"/>
          <c:showVal val="0"/>
          <c:showCatName val="0"/>
          <c:showSerName val="0"/>
          <c:showPercent val="0"/>
          <c:showBubbleSize val="0"/>
        </c:dLbls>
        <c:marker val="1"/>
        <c:smooth val="0"/>
        <c:axId val="360223184"/>
        <c:axId val="360223744"/>
      </c:lineChart>
      <c:lineChart>
        <c:grouping val="standard"/>
        <c:varyColors val="0"/>
        <c:ser>
          <c:idx val="0"/>
          <c:order val="1"/>
          <c:tx>
            <c:strRef>
              <c:f>'Slika 2'!$E$7</c:f>
              <c:strCache>
                <c:ptCount val="1"/>
                <c:pt idx="0">
                  <c:v>People fully vaccinated – Europe (right)</c:v>
                </c:pt>
              </c:strCache>
            </c:strRef>
          </c:tx>
          <c:spPr>
            <a:ln w="28575" cap="rnd">
              <a:solidFill>
                <a:schemeClr val="accent5"/>
              </a:solidFill>
              <a:prstDash val="dash"/>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2'!$E$8:$E$30</c:f>
              <c:numCache>
                <c:formatCode>0.0</c:formatCode>
                <c:ptCount val="23"/>
                <c:pt idx="10">
                  <c:v>0.59235294117647053</c:v>
                </c:pt>
                <c:pt idx="11">
                  <c:v>3.8351351351351344</c:v>
                </c:pt>
                <c:pt idx="12">
                  <c:v>7.5906976744186059</c:v>
                </c:pt>
                <c:pt idx="13">
                  <c:v>11.741111111111111</c:v>
                </c:pt>
                <c:pt idx="14">
                  <c:v>21.336521739130436</c:v>
                </c:pt>
                <c:pt idx="15">
                  <c:v>32.800851063829796</c:v>
                </c:pt>
                <c:pt idx="16">
                  <c:v>42.972391304347823</c:v>
                </c:pt>
                <c:pt idx="17">
                  <c:v>50.358260869565228</c:v>
                </c:pt>
                <c:pt idx="18">
                  <c:v>54.899565217391299</c:v>
                </c:pt>
                <c:pt idx="19">
                  <c:v>57.765333333333324</c:v>
                </c:pt>
                <c:pt idx="20">
                  <c:v>60.072888888888905</c:v>
                </c:pt>
                <c:pt idx="21">
                  <c:v>62.826888888888881</c:v>
                </c:pt>
                <c:pt idx="22" formatCode="General">
                  <c:v>65</c:v>
                </c:pt>
              </c:numCache>
            </c:numRef>
          </c:val>
          <c:smooth val="0"/>
          <c:extLst>
            <c:ext xmlns:c16="http://schemas.microsoft.com/office/drawing/2014/chart" uri="{C3380CC4-5D6E-409C-BE32-E72D297353CC}">
              <c16:uniqueId val="{00000001-1E7F-4217-97EB-B9294EDF0A4D}"/>
            </c:ext>
          </c:extLst>
        </c:ser>
        <c:ser>
          <c:idx val="1"/>
          <c:order val="3"/>
          <c:tx>
            <c:strRef>
              <c:f>'Slika 2'!$F$7</c:f>
              <c:strCache>
                <c:ptCount val="1"/>
                <c:pt idx="0">
                  <c:v>People fully vaccinated – Croatia (right)</c:v>
                </c:pt>
              </c:strCache>
            </c:strRef>
          </c:tx>
          <c:spPr>
            <a:ln w="28575" cap="rnd">
              <a:solidFill>
                <a:srgbClr val="FF0000"/>
              </a:solidFill>
              <a:prstDash val="dash"/>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2'!$F$8:$F$30</c:f>
              <c:numCache>
                <c:formatCode>0.0</c:formatCode>
                <c:ptCount val="23"/>
                <c:pt idx="10">
                  <c:v>0.28999999999999998</c:v>
                </c:pt>
                <c:pt idx="11">
                  <c:v>1.43</c:v>
                </c:pt>
                <c:pt idx="12">
                  <c:v>2.19</c:v>
                </c:pt>
                <c:pt idx="13">
                  <c:v>4.87</c:v>
                </c:pt>
                <c:pt idx="14">
                  <c:v>12.08</c:v>
                </c:pt>
                <c:pt idx="15">
                  <c:v>26.58</c:v>
                </c:pt>
                <c:pt idx="16">
                  <c:v>35.08</c:v>
                </c:pt>
                <c:pt idx="17">
                  <c:v>39.479999999999997</c:v>
                </c:pt>
                <c:pt idx="18">
                  <c:v>40.020000000000003</c:v>
                </c:pt>
                <c:pt idx="19">
                  <c:v>44.05</c:v>
                </c:pt>
                <c:pt idx="20">
                  <c:v>47.33</c:v>
                </c:pt>
                <c:pt idx="21">
                  <c:v>47.45</c:v>
                </c:pt>
                <c:pt idx="22" formatCode="General">
                  <c:v>48</c:v>
                </c:pt>
              </c:numCache>
            </c:numRef>
          </c:val>
          <c:smooth val="0"/>
          <c:extLst>
            <c:ext xmlns:c16="http://schemas.microsoft.com/office/drawing/2014/chart" uri="{C3380CC4-5D6E-409C-BE32-E72D297353CC}">
              <c16:uniqueId val="{00000003-1E7F-4217-97EB-B9294EDF0A4D}"/>
            </c:ext>
          </c:extLst>
        </c:ser>
        <c:dLbls>
          <c:showLegendKey val="0"/>
          <c:showVal val="0"/>
          <c:showCatName val="0"/>
          <c:showSerName val="0"/>
          <c:showPercent val="0"/>
          <c:showBubbleSize val="0"/>
        </c:dLbls>
        <c:marker val="1"/>
        <c:smooth val="0"/>
        <c:axId val="360224864"/>
        <c:axId val="360224304"/>
      </c:lineChart>
      <c:dateAx>
        <c:axId val="360223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60223744"/>
        <c:crosses val="autoZero"/>
        <c:auto val="1"/>
        <c:lblOffset val="100"/>
        <c:baseTimeUnit val="months"/>
        <c:majorUnit val="1"/>
        <c:majorTimeUnit val="months"/>
      </c:dateAx>
      <c:valAx>
        <c:axId val="360223744"/>
        <c:scaling>
          <c:orientation val="minMax"/>
          <c:max val="100"/>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sz="800">
                    <a:solidFill>
                      <a:sysClr val="windowText" lastClr="000000"/>
                    </a:solidFill>
                    <a:latin typeface="Arial" panose="020B0604020202020204" pitchFamily="34" charset="0"/>
                    <a:cs typeface="Arial" panose="020B0604020202020204" pitchFamily="34" charset="0"/>
                  </a:rPr>
                  <a:t>Index</a:t>
                </a:r>
              </a:p>
              <a:p>
                <a:pPr>
                  <a:defRPr>
                    <a:solidFill>
                      <a:sysClr val="windowText" lastClr="000000"/>
                    </a:solidFill>
                    <a:latin typeface="Arial" panose="020B0604020202020204" pitchFamily="34" charset="0"/>
                    <a:cs typeface="Arial" panose="020B0604020202020204" pitchFamily="34" charset="0"/>
                  </a:defRPr>
                </a:pPr>
                <a:endParaRPr lang="hr-HR" sz="9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4.6539313599128261E-3"/>
              <c:y val="0.3891811230627557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60223184"/>
        <c:crosses val="autoZero"/>
        <c:crossBetween val="between"/>
      </c:valAx>
      <c:valAx>
        <c:axId val="36022430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a:solidFill>
                      <a:schemeClr val="tx1"/>
                    </a:solidFill>
                  </a:rPr>
                  <a:t>%</a:t>
                </a:r>
              </a:p>
            </c:rich>
          </c:tx>
          <c:layout>
            <c:manualLayout>
              <c:xMode val="edge"/>
              <c:yMode val="edge"/>
              <c:x val="0.9445724248070152"/>
              <c:y val="0.4002985554979224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60224864"/>
        <c:crosses val="max"/>
        <c:crossBetween val="between"/>
      </c:valAx>
      <c:dateAx>
        <c:axId val="360224864"/>
        <c:scaling>
          <c:orientation val="minMax"/>
        </c:scaling>
        <c:delete val="1"/>
        <c:axPos val="b"/>
        <c:numFmt formatCode="mmm\-yy" sourceLinked="1"/>
        <c:majorTickMark val="out"/>
        <c:minorTickMark val="none"/>
        <c:tickLblPos val="nextTo"/>
        <c:crossAx val="360224304"/>
        <c:crosses val="autoZero"/>
        <c:auto val="1"/>
        <c:lblOffset val="100"/>
        <c:baseTimeUnit val="months"/>
      </c:dateAx>
      <c:spPr>
        <a:noFill/>
        <a:ln>
          <a:noFill/>
        </a:ln>
        <a:effectLst/>
      </c:spPr>
    </c:plotArea>
    <c:legend>
      <c:legendPos val="b"/>
      <c:layout>
        <c:manualLayout>
          <c:xMode val="edge"/>
          <c:yMode val="edge"/>
          <c:x val="1.2848796584990637E-2"/>
          <c:y val="2.0352292065983303E-2"/>
          <c:w val="0.96207178800636495"/>
          <c:h val="0.1803469744962354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36518578372974"/>
          <c:y val="0.10274945621637234"/>
          <c:w val="0.72063910829238753"/>
          <c:h val="0.57022047535486919"/>
        </c:manualLayout>
      </c:layout>
      <c:lineChart>
        <c:grouping val="standard"/>
        <c:varyColors val="0"/>
        <c:ser>
          <c:idx val="0"/>
          <c:order val="0"/>
          <c:tx>
            <c:strRef>
              <c:f>'Slika 5 lijevo'!$R$20</c:f>
              <c:strCache>
                <c:ptCount val="1"/>
                <c:pt idx="0">
                  <c:v>Geopolitical risk index</c:v>
                </c:pt>
              </c:strCache>
            </c:strRef>
          </c:tx>
          <c:spPr>
            <a:ln w="31750" cap="rnd">
              <a:solidFill>
                <a:schemeClr val="accent5"/>
              </a:solidFill>
              <a:round/>
            </a:ln>
            <a:effectLst/>
          </c:spPr>
          <c:marker>
            <c:symbol val="none"/>
          </c:marker>
          <c:cat>
            <c:strRef>
              <c:f>'Slika 5 lijevo'!$Q$21:$Q$25</c:f>
              <c:strCache>
                <c:ptCount val="5"/>
                <c:pt idx="0">
                  <c:v>2020Q4</c:v>
                </c:pt>
                <c:pt idx="1">
                  <c:v>2021Q1</c:v>
                </c:pt>
                <c:pt idx="2">
                  <c:v>2021Q2</c:v>
                </c:pt>
                <c:pt idx="3">
                  <c:v>2021Q3</c:v>
                </c:pt>
                <c:pt idx="4">
                  <c:v>2021Q4</c:v>
                </c:pt>
              </c:strCache>
            </c:strRef>
          </c:cat>
          <c:val>
            <c:numRef>
              <c:f>'Slika 5 lijevo'!$R$21:$R$25</c:f>
              <c:numCache>
                <c:formatCode>#,##0.00</c:formatCode>
                <c:ptCount val="5"/>
                <c:pt idx="0">
                  <c:v>80.614372698465985</c:v>
                </c:pt>
                <c:pt idx="1">
                  <c:v>100.39551709493001</c:v>
                </c:pt>
                <c:pt idx="2">
                  <c:v>93.975376415252683</c:v>
                </c:pt>
                <c:pt idx="3">
                  <c:v>91.99622942606608</c:v>
                </c:pt>
                <c:pt idx="4">
                  <c:v>151.9497164408366</c:v>
                </c:pt>
              </c:numCache>
            </c:numRef>
          </c:val>
          <c:smooth val="0"/>
          <c:extLst>
            <c:ext xmlns:c16="http://schemas.microsoft.com/office/drawing/2014/chart" uri="{C3380CC4-5D6E-409C-BE32-E72D297353CC}">
              <c16:uniqueId val="{00000000-CEAF-4EE4-A95C-5556628E7C16}"/>
            </c:ext>
          </c:extLst>
        </c:ser>
        <c:dLbls>
          <c:showLegendKey val="0"/>
          <c:showVal val="0"/>
          <c:showCatName val="0"/>
          <c:showSerName val="0"/>
          <c:showPercent val="0"/>
          <c:showBubbleSize val="0"/>
        </c:dLbls>
        <c:marker val="1"/>
        <c:smooth val="0"/>
        <c:axId val="368633552"/>
        <c:axId val="368634112"/>
      </c:lineChart>
      <c:lineChart>
        <c:grouping val="standard"/>
        <c:varyColors val="0"/>
        <c:ser>
          <c:idx val="1"/>
          <c:order val="1"/>
          <c:tx>
            <c:strRef>
              <c:f>'Slika 5 lijevo'!$S$20</c:f>
              <c:strCache>
                <c:ptCount val="1"/>
                <c:pt idx="0">
                  <c:v>Bottleneck indicator – right</c:v>
                </c:pt>
              </c:strCache>
            </c:strRef>
          </c:tx>
          <c:spPr>
            <a:ln w="31750" cap="rnd">
              <a:solidFill>
                <a:srgbClr val="FF0000"/>
              </a:solidFill>
              <a:round/>
            </a:ln>
            <a:effectLst/>
          </c:spPr>
          <c:marker>
            <c:symbol val="none"/>
          </c:marker>
          <c:cat>
            <c:strRef>
              <c:f>'Slika 5 lijevo'!$B$39:$B$43</c:f>
              <c:strCache>
                <c:ptCount val="5"/>
                <c:pt idx="0">
                  <c:v>31-pro-2020</c:v>
                </c:pt>
                <c:pt idx="1">
                  <c:v>31-ožu-2021</c:v>
                </c:pt>
                <c:pt idx="2">
                  <c:v>30-lip-2021</c:v>
                </c:pt>
                <c:pt idx="3">
                  <c:v>30-ruj-2021</c:v>
                </c:pt>
                <c:pt idx="4">
                  <c:v>31.12.2021.</c:v>
                </c:pt>
              </c:strCache>
            </c:strRef>
          </c:cat>
          <c:val>
            <c:numRef>
              <c:f>'Slika 5 lijevo'!$S$21:$S$25</c:f>
              <c:numCache>
                <c:formatCode>#,##0.00</c:formatCode>
                <c:ptCount val="5"/>
                <c:pt idx="0">
                  <c:v>-0.01</c:v>
                </c:pt>
                <c:pt idx="1">
                  <c:v>0.13</c:v>
                </c:pt>
                <c:pt idx="2">
                  <c:v>0.4</c:v>
                </c:pt>
                <c:pt idx="3">
                  <c:v>0.55000000000000004</c:v>
                </c:pt>
                <c:pt idx="4">
                  <c:v>0.5</c:v>
                </c:pt>
              </c:numCache>
            </c:numRef>
          </c:val>
          <c:smooth val="0"/>
          <c:extLst>
            <c:ext xmlns:c16="http://schemas.microsoft.com/office/drawing/2014/chart" uri="{C3380CC4-5D6E-409C-BE32-E72D297353CC}">
              <c16:uniqueId val="{00000001-CEAF-4EE4-A95C-5556628E7C16}"/>
            </c:ext>
          </c:extLst>
        </c:ser>
        <c:dLbls>
          <c:showLegendKey val="0"/>
          <c:showVal val="0"/>
          <c:showCatName val="0"/>
          <c:showSerName val="0"/>
          <c:showPercent val="0"/>
          <c:showBubbleSize val="0"/>
        </c:dLbls>
        <c:marker val="1"/>
        <c:smooth val="0"/>
        <c:axId val="369074720"/>
        <c:axId val="369074160"/>
      </c:lineChart>
      <c:catAx>
        <c:axId val="36863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634112"/>
        <c:crosses val="autoZero"/>
        <c:auto val="1"/>
        <c:lblAlgn val="ctr"/>
        <c:lblOffset val="100"/>
        <c:noMultiLvlLbl val="0"/>
      </c:catAx>
      <c:valAx>
        <c:axId val="36863411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sz="900">
                    <a:solidFill>
                      <a:sysClr val="windowText" lastClr="000000"/>
                    </a:solidFill>
                    <a:latin typeface="Arial" panose="020B0604020202020204" pitchFamily="34" charset="0"/>
                    <a:cs typeface="Arial" panose="020B0604020202020204" pitchFamily="34" charset="0"/>
                  </a:rPr>
                  <a:t>Index (average from 1985 to 2019=100)</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633552"/>
        <c:crosses val="autoZero"/>
        <c:crossBetween val="between"/>
      </c:valAx>
      <c:valAx>
        <c:axId val="369074160"/>
        <c:scaling>
          <c:orientation val="minMax"/>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solidFill>
                      <a:sysClr val="windowText" lastClr="000000"/>
                    </a:solidFill>
                    <a:latin typeface="Arial" panose="020B0604020202020204" pitchFamily="34" charset="0"/>
                    <a:cs typeface="Arial" panose="020B0604020202020204" pitchFamily="34" charset="0"/>
                  </a:rPr>
                  <a:t>Postotni bodovi</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9074720"/>
        <c:crosses val="max"/>
        <c:crossBetween val="between"/>
      </c:valAx>
      <c:catAx>
        <c:axId val="369074720"/>
        <c:scaling>
          <c:orientation val="minMax"/>
        </c:scaling>
        <c:delete val="1"/>
        <c:axPos val="b"/>
        <c:numFmt formatCode="General" sourceLinked="1"/>
        <c:majorTickMark val="out"/>
        <c:minorTickMark val="none"/>
        <c:tickLblPos val="nextTo"/>
        <c:crossAx val="369074160"/>
        <c:crosses val="autoZero"/>
        <c:auto val="1"/>
        <c:lblAlgn val="ctr"/>
        <c:lblOffset val="100"/>
        <c:noMultiLvlLbl val="0"/>
      </c:catAx>
      <c:spPr>
        <a:noFill/>
        <a:ln>
          <a:noFill/>
        </a:ln>
        <a:effectLst/>
      </c:spPr>
    </c:plotArea>
    <c:legend>
      <c:legendPos val="b"/>
      <c:layout>
        <c:manualLayout>
          <c:xMode val="edge"/>
          <c:yMode val="edge"/>
          <c:x val="0.10357311594777747"/>
          <c:y val="0.80401713004127395"/>
          <c:w val="0.79285353409484738"/>
          <c:h val="0.1627812875532989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Life L2" panose="02020602060305020304" pitchFamily="18" charset="-18"/>
        </a:defRPr>
      </a:pPr>
      <a:endParaRPr lang="sr-Latn-R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2292213473316E-2"/>
          <c:y val="8.3750000000000005E-2"/>
          <c:w val="0.8638770778652668"/>
          <c:h val="0.64784849810440359"/>
        </c:manualLayout>
      </c:layout>
      <c:lineChart>
        <c:grouping val="standard"/>
        <c:varyColors val="0"/>
        <c:ser>
          <c:idx val="0"/>
          <c:order val="0"/>
          <c:tx>
            <c:strRef>
              <c:f>'Slika 5 desno'!$L$39</c:f>
              <c:strCache>
                <c:ptCount val="1"/>
                <c:pt idx="0">
                  <c:v>Fed</c:v>
                </c:pt>
              </c:strCache>
            </c:strRef>
          </c:tx>
          <c:spPr>
            <a:ln w="28575" cap="rnd">
              <a:solidFill>
                <a:schemeClr val="accent1"/>
              </a:solidFill>
              <a:round/>
            </a:ln>
            <a:effectLst/>
          </c:spPr>
          <c:marker>
            <c:symbol val="none"/>
          </c:marker>
          <c:cat>
            <c:strRef>
              <c:f>'Slika 5 desno'!$K$40:$K$61</c:f>
              <c:strCache>
                <c:ptCount val="22"/>
                <c:pt idx="0">
                  <c:v>31.3.2017</c:v>
                </c:pt>
                <c:pt idx="1">
                  <c:v>30.6.2017</c:v>
                </c:pt>
                <c:pt idx="2">
                  <c:v>30.9.2017</c:v>
                </c:pt>
                <c:pt idx="3">
                  <c:v>31.12.2017</c:v>
                </c:pt>
                <c:pt idx="4">
                  <c:v>31.3.2018</c:v>
                </c:pt>
                <c:pt idx="5">
                  <c:v>30.6.2018</c:v>
                </c:pt>
                <c:pt idx="6">
                  <c:v>30.9.2018</c:v>
                </c:pt>
                <c:pt idx="7">
                  <c:v>31.12.2018</c:v>
                </c:pt>
                <c:pt idx="8">
                  <c:v>31.3.2019</c:v>
                </c:pt>
                <c:pt idx="9">
                  <c:v>30.6.2019</c:v>
                </c:pt>
                <c:pt idx="10">
                  <c:v>30.9.2019</c:v>
                </c:pt>
                <c:pt idx="11">
                  <c:v>31.12.2019</c:v>
                </c:pt>
                <c:pt idx="12">
                  <c:v>31.3.2020</c:v>
                </c:pt>
                <c:pt idx="13">
                  <c:v>30.6.2020</c:v>
                </c:pt>
                <c:pt idx="14">
                  <c:v>30.9.2020</c:v>
                </c:pt>
                <c:pt idx="15">
                  <c:v>31.12.2020</c:v>
                </c:pt>
                <c:pt idx="16">
                  <c:v>31.3.2021</c:v>
                </c:pt>
                <c:pt idx="17">
                  <c:v>30.6.2021</c:v>
                </c:pt>
                <c:pt idx="18">
                  <c:v>30.9.2021</c:v>
                </c:pt>
                <c:pt idx="19">
                  <c:v>31.12.2021</c:v>
                </c:pt>
                <c:pt idx="20">
                  <c:v>31.1.2022.</c:v>
                </c:pt>
                <c:pt idx="21">
                  <c:v>31.3.2022.</c:v>
                </c:pt>
              </c:strCache>
            </c:strRef>
          </c:cat>
          <c:val>
            <c:numRef>
              <c:f>'Slika 5 desno'!$L$40:$L$61</c:f>
              <c:numCache>
                <c:formatCode>General_)</c:formatCode>
                <c:ptCount val="22"/>
                <c:pt idx="0">
                  <c:v>0.71666666666666667</c:v>
                </c:pt>
                <c:pt idx="1">
                  <c:v>0.95281249999999862</c:v>
                </c:pt>
                <c:pt idx="2">
                  <c:v>1.1555555555555539</c:v>
                </c:pt>
                <c:pt idx="3">
                  <c:v>1.2017741935483861</c:v>
                </c:pt>
                <c:pt idx="4">
                  <c:v>1.4479032258064535</c:v>
                </c:pt>
                <c:pt idx="5">
                  <c:v>1.7371875000000014</c:v>
                </c:pt>
                <c:pt idx="6">
                  <c:v>1.8978571428571402</c:v>
                </c:pt>
                <c:pt idx="7">
                  <c:v>2.1541975308641979</c:v>
                </c:pt>
                <c:pt idx="8">
                  <c:v>2.4013114754098384</c:v>
                </c:pt>
                <c:pt idx="9">
                  <c:v>2.3978125000000001</c:v>
                </c:pt>
                <c:pt idx="10">
                  <c:v>2.2401190476190487</c:v>
                </c:pt>
                <c:pt idx="11">
                  <c:v>1.7485365853658537</c:v>
                </c:pt>
                <c:pt idx="12">
                  <c:v>1.2329032258064521</c:v>
                </c:pt>
                <c:pt idx="13">
                  <c:v>0.20372093023255819</c:v>
                </c:pt>
                <c:pt idx="14">
                  <c:v>8.8333333333333264E-2</c:v>
                </c:pt>
                <c:pt idx="15">
                  <c:v>8.9277108433734861E-2</c:v>
                </c:pt>
                <c:pt idx="16">
                  <c:v>7.6393442622950808E-2</c:v>
                </c:pt>
                <c:pt idx="17">
                  <c:v>6.8750000000000019E-2</c:v>
                </c:pt>
                <c:pt idx="18">
                  <c:v>8.9393939393939359E-2</c:v>
                </c:pt>
                <c:pt idx="19">
                  <c:v>7.940476190476195E-2</c:v>
                </c:pt>
                <c:pt idx="20">
                  <c:v>0.08</c:v>
                </c:pt>
                <c:pt idx="21">
                  <c:v>0.39300000000000002</c:v>
                </c:pt>
              </c:numCache>
            </c:numRef>
          </c:val>
          <c:smooth val="0"/>
          <c:extLst>
            <c:ext xmlns:c16="http://schemas.microsoft.com/office/drawing/2014/chart" uri="{C3380CC4-5D6E-409C-BE32-E72D297353CC}">
              <c16:uniqueId val="{00000000-14DF-4B88-9317-CB058F978AD0}"/>
            </c:ext>
          </c:extLst>
        </c:ser>
        <c:ser>
          <c:idx val="1"/>
          <c:order val="1"/>
          <c:tx>
            <c:strRef>
              <c:f>'Slika 5 desno'!$M$39</c:f>
              <c:strCache>
                <c:ptCount val="1"/>
                <c:pt idx="0">
                  <c:v>BoE</c:v>
                </c:pt>
              </c:strCache>
            </c:strRef>
          </c:tx>
          <c:spPr>
            <a:ln w="28575" cap="rnd">
              <a:solidFill>
                <a:schemeClr val="accent2"/>
              </a:solidFill>
              <a:round/>
            </a:ln>
            <a:effectLst/>
          </c:spPr>
          <c:marker>
            <c:symbol val="none"/>
          </c:marker>
          <c:cat>
            <c:strRef>
              <c:f>'Slika 5 desno'!$K$40:$K$61</c:f>
              <c:strCache>
                <c:ptCount val="22"/>
                <c:pt idx="0">
                  <c:v>31.3.2017</c:v>
                </c:pt>
                <c:pt idx="1">
                  <c:v>30.6.2017</c:v>
                </c:pt>
                <c:pt idx="2">
                  <c:v>30.9.2017</c:v>
                </c:pt>
                <c:pt idx="3">
                  <c:v>31.12.2017</c:v>
                </c:pt>
                <c:pt idx="4">
                  <c:v>31.3.2018</c:v>
                </c:pt>
                <c:pt idx="5">
                  <c:v>30.6.2018</c:v>
                </c:pt>
                <c:pt idx="6">
                  <c:v>30.9.2018</c:v>
                </c:pt>
                <c:pt idx="7">
                  <c:v>31.12.2018</c:v>
                </c:pt>
                <c:pt idx="8">
                  <c:v>31.3.2019</c:v>
                </c:pt>
                <c:pt idx="9">
                  <c:v>30.6.2019</c:v>
                </c:pt>
                <c:pt idx="10">
                  <c:v>30.9.2019</c:v>
                </c:pt>
                <c:pt idx="11">
                  <c:v>31.12.2019</c:v>
                </c:pt>
                <c:pt idx="12">
                  <c:v>31.3.2020</c:v>
                </c:pt>
                <c:pt idx="13">
                  <c:v>30.6.2020</c:v>
                </c:pt>
                <c:pt idx="14">
                  <c:v>30.9.2020</c:v>
                </c:pt>
                <c:pt idx="15">
                  <c:v>31.12.2020</c:v>
                </c:pt>
                <c:pt idx="16">
                  <c:v>31.3.2021</c:v>
                </c:pt>
                <c:pt idx="17">
                  <c:v>30.6.2021</c:v>
                </c:pt>
                <c:pt idx="18">
                  <c:v>30.9.2021</c:v>
                </c:pt>
                <c:pt idx="19">
                  <c:v>31.12.2021</c:v>
                </c:pt>
                <c:pt idx="20">
                  <c:v>31.1.2022.</c:v>
                </c:pt>
                <c:pt idx="21">
                  <c:v>31.3.2022.</c:v>
                </c:pt>
              </c:strCache>
            </c:strRef>
          </c:cat>
          <c:val>
            <c:numRef>
              <c:f>'Slika 5 desno'!$M$40:$M$61</c:f>
              <c:numCache>
                <c:formatCode>General_)</c:formatCode>
                <c:ptCount val="22"/>
                <c:pt idx="0">
                  <c:v>0.25</c:v>
                </c:pt>
                <c:pt idx="1">
                  <c:v>0.25</c:v>
                </c:pt>
                <c:pt idx="2">
                  <c:v>0.5</c:v>
                </c:pt>
                <c:pt idx="3">
                  <c:v>0.5</c:v>
                </c:pt>
                <c:pt idx="4">
                  <c:v>0.5</c:v>
                </c:pt>
                <c:pt idx="5">
                  <c:v>0.5</c:v>
                </c:pt>
                <c:pt idx="6">
                  <c:v>0.75</c:v>
                </c:pt>
                <c:pt idx="7">
                  <c:v>0.75</c:v>
                </c:pt>
                <c:pt idx="8">
                  <c:v>0.75</c:v>
                </c:pt>
                <c:pt idx="9">
                  <c:v>0.75</c:v>
                </c:pt>
                <c:pt idx="10">
                  <c:v>0.75</c:v>
                </c:pt>
                <c:pt idx="11">
                  <c:v>0.75</c:v>
                </c:pt>
                <c:pt idx="12">
                  <c:v>0.17499999999999999</c:v>
                </c:pt>
                <c:pt idx="13">
                  <c:v>0.17499999999999999</c:v>
                </c:pt>
                <c:pt idx="14">
                  <c:v>0.17499999999999999</c:v>
                </c:pt>
                <c:pt idx="15">
                  <c:v>0.17499999999999999</c:v>
                </c:pt>
                <c:pt idx="16">
                  <c:v>0.17499999999999999</c:v>
                </c:pt>
                <c:pt idx="17">
                  <c:v>0.17499999999999999</c:v>
                </c:pt>
                <c:pt idx="18">
                  <c:v>0.17499999999999999</c:v>
                </c:pt>
                <c:pt idx="19">
                  <c:v>0.25</c:v>
                </c:pt>
                <c:pt idx="20">
                  <c:v>0.25</c:v>
                </c:pt>
                <c:pt idx="21">
                  <c:v>0.59799999999999998</c:v>
                </c:pt>
              </c:numCache>
            </c:numRef>
          </c:val>
          <c:smooth val="0"/>
          <c:extLst>
            <c:ext xmlns:c16="http://schemas.microsoft.com/office/drawing/2014/chart" uri="{C3380CC4-5D6E-409C-BE32-E72D297353CC}">
              <c16:uniqueId val="{00000001-14DF-4B88-9317-CB058F978AD0}"/>
            </c:ext>
          </c:extLst>
        </c:ser>
        <c:ser>
          <c:idx val="2"/>
          <c:order val="2"/>
          <c:tx>
            <c:strRef>
              <c:f>'Slika 5 desno'!$N$39</c:f>
              <c:strCache>
                <c:ptCount val="1"/>
                <c:pt idx="0">
                  <c:v>ECB</c:v>
                </c:pt>
              </c:strCache>
            </c:strRef>
          </c:tx>
          <c:spPr>
            <a:ln w="28575" cap="rnd">
              <a:solidFill>
                <a:schemeClr val="accent3"/>
              </a:solidFill>
              <a:round/>
            </a:ln>
            <a:effectLst/>
          </c:spPr>
          <c:marker>
            <c:symbol val="none"/>
          </c:marker>
          <c:cat>
            <c:strRef>
              <c:f>'Slika 5 desno'!$K$40:$K$61</c:f>
              <c:strCache>
                <c:ptCount val="22"/>
                <c:pt idx="0">
                  <c:v>31.3.2017</c:v>
                </c:pt>
                <c:pt idx="1">
                  <c:v>30.6.2017</c:v>
                </c:pt>
                <c:pt idx="2">
                  <c:v>30.9.2017</c:v>
                </c:pt>
                <c:pt idx="3">
                  <c:v>31.12.2017</c:v>
                </c:pt>
                <c:pt idx="4">
                  <c:v>31.3.2018</c:v>
                </c:pt>
                <c:pt idx="5">
                  <c:v>30.6.2018</c:v>
                </c:pt>
                <c:pt idx="6">
                  <c:v>30.9.2018</c:v>
                </c:pt>
                <c:pt idx="7">
                  <c:v>31.12.2018</c:v>
                </c:pt>
                <c:pt idx="8">
                  <c:v>31.3.2019</c:v>
                </c:pt>
                <c:pt idx="9">
                  <c:v>30.6.2019</c:v>
                </c:pt>
                <c:pt idx="10">
                  <c:v>30.9.2019</c:v>
                </c:pt>
                <c:pt idx="11">
                  <c:v>31.12.2019</c:v>
                </c:pt>
                <c:pt idx="12">
                  <c:v>31.3.2020</c:v>
                </c:pt>
                <c:pt idx="13">
                  <c:v>30.6.2020</c:v>
                </c:pt>
                <c:pt idx="14">
                  <c:v>30.9.2020</c:v>
                </c:pt>
                <c:pt idx="15">
                  <c:v>31.12.2020</c:v>
                </c:pt>
                <c:pt idx="16">
                  <c:v>31.3.2021</c:v>
                </c:pt>
                <c:pt idx="17">
                  <c:v>30.6.2021</c:v>
                </c:pt>
                <c:pt idx="18">
                  <c:v>30.9.2021</c:v>
                </c:pt>
                <c:pt idx="19">
                  <c:v>31.12.2021</c:v>
                </c:pt>
                <c:pt idx="20">
                  <c:v>31.1.2022.</c:v>
                </c:pt>
                <c:pt idx="21">
                  <c:v>31.3.2022.</c:v>
                </c:pt>
              </c:strCache>
            </c:strRef>
          </c:cat>
          <c:val>
            <c:numRef>
              <c:f>'Slika 5 desno'!$N$40:$N$61</c:f>
              <c:numCache>
                <c:formatCode>0.0000</c:formatCode>
                <c:ptCount val="22"/>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numCache>
            </c:numRef>
          </c:val>
          <c:smooth val="0"/>
          <c:extLst>
            <c:ext xmlns:c16="http://schemas.microsoft.com/office/drawing/2014/chart" uri="{C3380CC4-5D6E-409C-BE32-E72D297353CC}">
              <c16:uniqueId val="{00000002-14DF-4B88-9317-CB058F978AD0}"/>
            </c:ext>
          </c:extLst>
        </c:ser>
        <c:ser>
          <c:idx val="3"/>
          <c:order val="3"/>
          <c:tx>
            <c:strRef>
              <c:f>'Slika 5 desno'!$O$39</c:f>
              <c:strCache>
                <c:ptCount val="1"/>
                <c:pt idx="0">
                  <c:v>CEE countries (average)</c:v>
                </c:pt>
              </c:strCache>
            </c:strRef>
          </c:tx>
          <c:spPr>
            <a:ln w="28575" cap="rnd">
              <a:solidFill>
                <a:schemeClr val="accent4"/>
              </a:solidFill>
              <a:round/>
            </a:ln>
            <a:effectLst/>
          </c:spPr>
          <c:marker>
            <c:symbol val="none"/>
          </c:marker>
          <c:cat>
            <c:strRef>
              <c:f>'Slika 5 desno'!$K$40:$K$61</c:f>
              <c:strCache>
                <c:ptCount val="22"/>
                <c:pt idx="0">
                  <c:v>31.3.2017</c:v>
                </c:pt>
                <c:pt idx="1">
                  <c:v>30.6.2017</c:v>
                </c:pt>
                <c:pt idx="2">
                  <c:v>30.9.2017</c:v>
                </c:pt>
                <c:pt idx="3">
                  <c:v>31.12.2017</c:v>
                </c:pt>
                <c:pt idx="4">
                  <c:v>31.3.2018</c:v>
                </c:pt>
                <c:pt idx="5">
                  <c:v>30.6.2018</c:v>
                </c:pt>
                <c:pt idx="6">
                  <c:v>30.9.2018</c:v>
                </c:pt>
                <c:pt idx="7">
                  <c:v>31.12.2018</c:v>
                </c:pt>
                <c:pt idx="8">
                  <c:v>31.3.2019</c:v>
                </c:pt>
                <c:pt idx="9">
                  <c:v>30.6.2019</c:v>
                </c:pt>
                <c:pt idx="10">
                  <c:v>30.9.2019</c:v>
                </c:pt>
                <c:pt idx="11">
                  <c:v>31.12.2019</c:v>
                </c:pt>
                <c:pt idx="12">
                  <c:v>31.3.2020</c:v>
                </c:pt>
                <c:pt idx="13">
                  <c:v>30.6.2020</c:v>
                </c:pt>
                <c:pt idx="14">
                  <c:v>30.9.2020</c:v>
                </c:pt>
                <c:pt idx="15">
                  <c:v>31.12.2020</c:v>
                </c:pt>
                <c:pt idx="16">
                  <c:v>31.3.2021</c:v>
                </c:pt>
                <c:pt idx="17">
                  <c:v>30.6.2021</c:v>
                </c:pt>
                <c:pt idx="18">
                  <c:v>30.9.2021</c:v>
                </c:pt>
                <c:pt idx="19">
                  <c:v>31.12.2021</c:v>
                </c:pt>
                <c:pt idx="20">
                  <c:v>31.1.2022.</c:v>
                </c:pt>
                <c:pt idx="21">
                  <c:v>31.3.2022.</c:v>
                </c:pt>
              </c:strCache>
            </c:strRef>
          </c:cat>
          <c:val>
            <c:numRef>
              <c:f>'Slika 5 desno'!$O$40:$O$61</c:f>
              <c:numCache>
                <c:formatCode>General_)</c:formatCode>
                <c:ptCount val="22"/>
                <c:pt idx="0">
                  <c:v>1.05</c:v>
                </c:pt>
                <c:pt idx="1">
                  <c:v>1.05</c:v>
                </c:pt>
                <c:pt idx="2">
                  <c:v>1.1000000000000001</c:v>
                </c:pt>
                <c:pt idx="3">
                  <c:v>1.1625000000000001</c:v>
                </c:pt>
                <c:pt idx="4">
                  <c:v>1.35</c:v>
                </c:pt>
                <c:pt idx="5">
                  <c:v>1.4750000000000001</c:v>
                </c:pt>
                <c:pt idx="6">
                  <c:v>1.6</c:v>
                </c:pt>
                <c:pt idx="7">
                  <c:v>1.6625000000000001</c:v>
                </c:pt>
                <c:pt idx="8">
                  <c:v>1.6625000000000001</c:v>
                </c:pt>
                <c:pt idx="9">
                  <c:v>1.7250000000000001</c:v>
                </c:pt>
                <c:pt idx="10">
                  <c:v>1.7250000000000001</c:v>
                </c:pt>
                <c:pt idx="11">
                  <c:v>1.7250000000000001</c:v>
                </c:pt>
                <c:pt idx="12">
                  <c:v>1.4750000000000001</c:v>
                </c:pt>
                <c:pt idx="13">
                  <c:v>0.77500000000000002</c:v>
                </c:pt>
                <c:pt idx="14">
                  <c:v>0.61250000000000004</c:v>
                </c:pt>
                <c:pt idx="15">
                  <c:v>0.61250000000000004</c:v>
                </c:pt>
                <c:pt idx="16">
                  <c:v>0.55000000000000004</c:v>
                </c:pt>
                <c:pt idx="17">
                  <c:v>0.6875</c:v>
                </c:pt>
                <c:pt idx="18">
                  <c:v>0.9375</c:v>
                </c:pt>
                <c:pt idx="19">
                  <c:v>2.4125000000000001</c:v>
                </c:pt>
              </c:numCache>
            </c:numRef>
          </c:val>
          <c:smooth val="0"/>
          <c:extLst>
            <c:ext xmlns:c16="http://schemas.microsoft.com/office/drawing/2014/chart" uri="{C3380CC4-5D6E-409C-BE32-E72D297353CC}">
              <c16:uniqueId val="{00000003-14DF-4B88-9317-CB058F978AD0}"/>
            </c:ext>
          </c:extLst>
        </c:ser>
        <c:dLbls>
          <c:showLegendKey val="0"/>
          <c:showVal val="0"/>
          <c:showCatName val="0"/>
          <c:showSerName val="0"/>
          <c:showPercent val="0"/>
          <c:showBubbleSize val="0"/>
        </c:dLbls>
        <c:smooth val="0"/>
        <c:axId val="369081440"/>
        <c:axId val="369170256"/>
      </c:lineChart>
      <c:catAx>
        <c:axId val="369081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9170256"/>
        <c:crosses val="autoZero"/>
        <c:auto val="1"/>
        <c:lblAlgn val="ctr"/>
        <c:lblOffset val="100"/>
        <c:noMultiLvlLbl val="0"/>
      </c:catAx>
      <c:valAx>
        <c:axId val="3691702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hr-HR" sz="900">
                    <a:solidFill>
                      <a:sysClr val="windowText" lastClr="000000"/>
                    </a:solidFill>
                  </a:rPr>
                  <a:t>%</a:t>
                </a:r>
              </a:p>
            </c:rich>
          </c:tx>
          <c:layout>
            <c:manualLayout>
              <c:xMode val="edge"/>
              <c:yMode val="edge"/>
              <c:x val="2.7777777777777779E-3"/>
              <c:y val="0.3927781423155438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r-Latn-RS"/>
            </a:p>
          </c:txPr>
        </c:title>
        <c:numFmt formatCode="General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9081440"/>
        <c:crosses val="autoZero"/>
        <c:crossBetween val="between"/>
      </c:valAx>
      <c:spPr>
        <a:noFill/>
        <a:ln>
          <a:noFill/>
        </a:ln>
        <a:effectLst/>
      </c:spPr>
    </c:plotArea>
    <c:legend>
      <c:legendPos val="b"/>
      <c:layout>
        <c:manualLayout>
          <c:xMode val="edge"/>
          <c:yMode val="edge"/>
          <c:x val="0.17745997375328085"/>
          <c:y val="0.91309601924759387"/>
          <c:w val="0.63277697851390391"/>
          <c:h val="6.688415291779198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54598433158821E-2"/>
          <c:y val="0.13360599636583889"/>
          <c:w val="0.82175774336510754"/>
          <c:h val="0.73748345182537489"/>
        </c:manualLayout>
      </c:layout>
      <c:lineChart>
        <c:grouping val="standard"/>
        <c:varyColors val="0"/>
        <c:ser>
          <c:idx val="0"/>
          <c:order val="2"/>
          <c:tx>
            <c:strRef>
              <c:f>'Slika 2'!$D$7</c:f>
              <c:strCache>
                <c:ptCount val="1"/>
                <c:pt idx="0">
                  <c:v>New deaths per million people (in 7 days) – Croatia</c:v>
                </c:pt>
              </c:strCache>
            </c:strRef>
          </c:tx>
          <c:spPr>
            <a:ln w="28575" cap="rnd">
              <a:solidFill>
                <a:srgbClr val="FF0000"/>
              </a:solidFill>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2'!$D$8:$D$30</c:f>
              <c:numCache>
                <c:formatCode>0.0</c:formatCode>
                <c:ptCount val="23"/>
                <c:pt idx="0">
                  <c:v>1.0500000000000003</c:v>
                </c:pt>
                <c:pt idx="1">
                  <c:v>13.580000000000002</c:v>
                </c:pt>
                <c:pt idx="2">
                  <c:v>10.325000000000008</c:v>
                </c:pt>
                <c:pt idx="3">
                  <c:v>1.2599999999999998</c:v>
                </c:pt>
                <c:pt idx="4">
                  <c:v>8.0150000000000006</c:v>
                </c:pt>
                <c:pt idx="5">
                  <c:v>9.870000000000001</c:v>
                </c:pt>
                <c:pt idx="6">
                  <c:v>22.224999999999998</c:v>
                </c:pt>
                <c:pt idx="7">
                  <c:v>54.074999999999989</c:v>
                </c:pt>
                <c:pt idx="8">
                  <c:v>273.38499999999999</c:v>
                </c:pt>
                <c:pt idx="9">
                  <c:v>521.32500000000005</c:v>
                </c:pt>
                <c:pt idx="10">
                  <c:v>295.67999999999995</c:v>
                </c:pt>
                <c:pt idx="11">
                  <c:v>133.80500000000001</c:v>
                </c:pt>
                <c:pt idx="12">
                  <c:v>98.910000000000039</c:v>
                </c:pt>
                <c:pt idx="13">
                  <c:v>259.34999999999997</c:v>
                </c:pt>
                <c:pt idx="14">
                  <c:v>254.90499999999997</c:v>
                </c:pt>
                <c:pt idx="15">
                  <c:v>51.16999999999998</c:v>
                </c:pt>
                <c:pt idx="16">
                  <c:v>12.355</c:v>
                </c:pt>
                <c:pt idx="17">
                  <c:v>17.745000000000005</c:v>
                </c:pt>
                <c:pt idx="18">
                  <c:v>68.984999999999999</c:v>
                </c:pt>
                <c:pt idx="19">
                  <c:v>131.77500000000001</c:v>
                </c:pt>
                <c:pt idx="20">
                  <c:v>381.60500000000002</c:v>
                </c:pt>
                <c:pt idx="21">
                  <c:v>420</c:v>
                </c:pt>
                <c:pt idx="22" formatCode="General">
                  <c:v>308</c:v>
                </c:pt>
              </c:numCache>
            </c:numRef>
          </c:val>
          <c:smooth val="0"/>
          <c:extLst>
            <c:ext xmlns:c16="http://schemas.microsoft.com/office/drawing/2014/chart" uri="{C3380CC4-5D6E-409C-BE32-E72D297353CC}">
              <c16:uniqueId val="{00000000-29F2-4FB6-B986-8DCDE25B5CF9}"/>
            </c:ext>
          </c:extLst>
        </c:ser>
        <c:ser>
          <c:idx val="1"/>
          <c:order val="3"/>
          <c:tx>
            <c:strRef>
              <c:f>'Slika 2'!$C$7</c:f>
              <c:strCache>
                <c:ptCount val="1"/>
                <c:pt idx="0">
                  <c:v>New deaths per million people (in 7 days) ‒ Europe</c:v>
                </c:pt>
              </c:strCache>
            </c:strRef>
          </c:tx>
          <c:spPr>
            <a:ln w="28575" cap="rnd">
              <a:solidFill>
                <a:schemeClr val="accent5"/>
              </a:solidFill>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2'!$C$8:$C$30</c:f>
              <c:numCache>
                <c:formatCode>0.0</c:formatCode>
                <c:ptCount val="23"/>
                <c:pt idx="0">
                  <c:v>32.151609756097557</c:v>
                </c:pt>
                <c:pt idx="1">
                  <c:v>105.71028260869565</c:v>
                </c:pt>
                <c:pt idx="2">
                  <c:v>37.692130434782605</c:v>
                </c:pt>
                <c:pt idx="3">
                  <c:v>13.66863043478261</c:v>
                </c:pt>
                <c:pt idx="4">
                  <c:v>14.383608695652168</c:v>
                </c:pt>
                <c:pt idx="5">
                  <c:v>17.725739130434782</c:v>
                </c:pt>
                <c:pt idx="6">
                  <c:v>17.793282608695652</c:v>
                </c:pt>
                <c:pt idx="7">
                  <c:v>51.092456521739123</c:v>
                </c:pt>
                <c:pt idx="8">
                  <c:v>171.817914893617</c:v>
                </c:pt>
                <c:pt idx="9">
                  <c:v>225.60825531914892</c:v>
                </c:pt>
                <c:pt idx="10">
                  <c:v>232.65116666666668</c:v>
                </c:pt>
                <c:pt idx="11">
                  <c:v>153.17489583333335</c:v>
                </c:pt>
                <c:pt idx="12">
                  <c:v>152.35764583333332</c:v>
                </c:pt>
                <c:pt idx="13">
                  <c:v>156.92981249999997</c:v>
                </c:pt>
                <c:pt idx="14">
                  <c:v>80.681708333333304</c:v>
                </c:pt>
                <c:pt idx="15">
                  <c:v>28.683729166666666</c:v>
                </c:pt>
                <c:pt idx="16">
                  <c:v>13.287166666666666</c:v>
                </c:pt>
                <c:pt idx="17">
                  <c:v>34.130937500000002</c:v>
                </c:pt>
                <c:pt idx="18">
                  <c:v>67.307041666666677</c:v>
                </c:pt>
                <c:pt idx="19">
                  <c:v>98.225062500000021</c:v>
                </c:pt>
                <c:pt idx="20">
                  <c:v>151.21127083333332</c:v>
                </c:pt>
                <c:pt idx="21">
                  <c:v>129.87025</c:v>
                </c:pt>
                <c:pt idx="22" formatCode="General">
                  <c:v>132</c:v>
                </c:pt>
              </c:numCache>
            </c:numRef>
          </c:val>
          <c:smooth val="0"/>
          <c:extLst>
            <c:ext xmlns:c16="http://schemas.microsoft.com/office/drawing/2014/chart" uri="{C3380CC4-5D6E-409C-BE32-E72D297353CC}">
              <c16:uniqueId val="{00000001-29F2-4FB6-B986-8DCDE25B5CF9}"/>
            </c:ext>
          </c:extLst>
        </c:ser>
        <c:dLbls>
          <c:showLegendKey val="0"/>
          <c:showVal val="0"/>
          <c:showCatName val="0"/>
          <c:showSerName val="0"/>
          <c:showPercent val="0"/>
          <c:showBubbleSize val="0"/>
        </c:dLbls>
        <c:marker val="1"/>
        <c:smooth val="0"/>
        <c:axId val="360773216"/>
        <c:axId val="360773776"/>
      </c:lineChart>
      <c:lineChart>
        <c:grouping val="standard"/>
        <c:varyColors val="0"/>
        <c:ser>
          <c:idx val="2"/>
          <c:order val="0"/>
          <c:tx>
            <c:strRef>
              <c:f>'Slika 2'!$M$7</c:f>
              <c:strCache>
                <c:ptCount val="1"/>
                <c:pt idx="0">
                  <c:v>Share of Omicron variant ‒ Italy, Germany, Slovenia (average-right)</c:v>
                </c:pt>
              </c:strCache>
            </c:strRef>
          </c:tx>
          <c:spPr>
            <a:ln w="28575" cap="rnd">
              <a:solidFill>
                <a:schemeClr val="accent5"/>
              </a:solidFill>
              <a:prstDash val="dash"/>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2'!$M$8:$M$30</c:f>
              <c:numCache>
                <c:formatCode>General</c:formatCode>
                <c:ptCount val="23"/>
                <c:pt idx="20">
                  <c:v>6.75</c:v>
                </c:pt>
                <c:pt idx="21">
                  <c:v>17.787500000000001</c:v>
                </c:pt>
                <c:pt idx="22">
                  <c:v>80.666666666666671</c:v>
                </c:pt>
              </c:numCache>
            </c:numRef>
          </c:val>
          <c:smooth val="0"/>
          <c:extLst>
            <c:ext xmlns:c16="http://schemas.microsoft.com/office/drawing/2014/chart" uri="{C3380CC4-5D6E-409C-BE32-E72D297353CC}">
              <c16:uniqueId val="{00000002-29F2-4FB6-B986-8DCDE25B5CF9}"/>
            </c:ext>
          </c:extLst>
        </c:ser>
        <c:ser>
          <c:idx val="3"/>
          <c:order val="1"/>
          <c:tx>
            <c:strRef>
              <c:f>'Slika 2'!$L$7</c:f>
              <c:strCache>
                <c:ptCount val="1"/>
                <c:pt idx="0">
                  <c:v>Share of Omicron variant   ̶   Croatia (right)</c:v>
                </c:pt>
              </c:strCache>
            </c:strRef>
          </c:tx>
          <c:spPr>
            <a:ln w="28575" cap="rnd">
              <a:solidFill>
                <a:srgbClr val="FF0000"/>
              </a:solidFill>
              <a:prstDash val="dash"/>
              <a:round/>
            </a:ln>
            <a:effectLst/>
          </c:spPr>
          <c:marker>
            <c:symbol val="none"/>
          </c:marker>
          <c:cat>
            <c:numRef>
              <c:f>'Slika 2'!$B$8:$B$30</c:f>
              <c:numCache>
                <c:formatCode>mmm\-yy</c:formatCode>
                <c:ptCount val="23"/>
                <c:pt idx="0">
                  <c:v>43891</c:v>
                </c:pt>
                <c:pt idx="1">
                  <c:v>43922</c:v>
                </c:pt>
                <c:pt idx="2">
                  <c:v>43952</c:v>
                </c:pt>
                <c:pt idx="3">
                  <c:v>43983</c:v>
                </c:pt>
                <c:pt idx="4">
                  <c:v>44013</c:v>
                </c:pt>
                <c:pt idx="5">
                  <c:v>44044</c:v>
                </c:pt>
                <c:pt idx="6">
                  <c:v>44075</c:v>
                </c:pt>
                <c:pt idx="7">
                  <c:v>44105</c:v>
                </c:pt>
                <c:pt idx="8">
                  <c:v>44136</c:v>
                </c:pt>
                <c:pt idx="9">
                  <c:v>44166</c:v>
                </c:pt>
                <c:pt idx="10">
                  <c:v>44197</c:v>
                </c:pt>
                <c:pt idx="11">
                  <c:v>44228</c:v>
                </c:pt>
                <c:pt idx="12">
                  <c:v>44256</c:v>
                </c:pt>
                <c:pt idx="13">
                  <c:v>44287</c:v>
                </c:pt>
                <c:pt idx="14">
                  <c:v>44317</c:v>
                </c:pt>
                <c:pt idx="15">
                  <c:v>44348</c:v>
                </c:pt>
                <c:pt idx="16">
                  <c:v>44378</c:v>
                </c:pt>
                <c:pt idx="17">
                  <c:v>44409</c:v>
                </c:pt>
                <c:pt idx="18">
                  <c:v>44440</c:v>
                </c:pt>
                <c:pt idx="19">
                  <c:v>44470</c:v>
                </c:pt>
                <c:pt idx="20">
                  <c:v>44501</c:v>
                </c:pt>
                <c:pt idx="21">
                  <c:v>44531</c:v>
                </c:pt>
                <c:pt idx="22">
                  <c:v>44562</c:v>
                </c:pt>
              </c:numCache>
            </c:numRef>
          </c:cat>
          <c:val>
            <c:numRef>
              <c:f>'Slika 2'!$L$8:$L$30</c:f>
              <c:numCache>
                <c:formatCode>General</c:formatCode>
                <c:ptCount val="23"/>
                <c:pt idx="20">
                  <c:v>1</c:v>
                </c:pt>
                <c:pt idx="21">
                  <c:v>2.6</c:v>
                </c:pt>
                <c:pt idx="22">
                  <c:v>31.42</c:v>
                </c:pt>
              </c:numCache>
            </c:numRef>
          </c:val>
          <c:smooth val="0"/>
          <c:extLst>
            <c:ext xmlns:c16="http://schemas.microsoft.com/office/drawing/2014/chart" uri="{C3380CC4-5D6E-409C-BE32-E72D297353CC}">
              <c16:uniqueId val="{00000003-29F2-4FB6-B986-8DCDE25B5CF9}"/>
            </c:ext>
          </c:extLst>
        </c:ser>
        <c:dLbls>
          <c:showLegendKey val="0"/>
          <c:showVal val="0"/>
          <c:showCatName val="0"/>
          <c:showSerName val="0"/>
          <c:showPercent val="0"/>
          <c:showBubbleSize val="0"/>
        </c:dLbls>
        <c:marker val="1"/>
        <c:smooth val="0"/>
        <c:axId val="360774896"/>
        <c:axId val="360774336"/>
      </c:lineChart>
      <c:dateAx>
        <c:axId val="3607732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Times New Roman" panose="02020603050405020304" pitchFamily="18" charset="0"/>
              </a:defRPr>
            </a:pPr>
            <a:endParaRPr lang="sr-Latn-RS"/>
          </a:p>
        </c:txPr>
        <c:crossAx val="360773776"/>
        <c:crosses val="autoZero"/>
        <c:auto val="1"/>
        <c:lblOffset val="100"/>
        <c:baseTimeUnit val="months"/>
      </c:dateAx>
      <c:valAx>
        <c:axId val="36077377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360773216"/>
        <c:crosses val="autoZero"/>
        <c:crossBetween val="between"/>
      </c:valAx>
      <c:valAx>
        <c:axId val="36077433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hr-HR">
                    <a:solidFill>
                      <a:schemeClr val="tx1"/>
                    </a:solidFill>
                  </a:rPr>
                  <a:t>%</a:t>
                </a:r>
              </a:p>
            </c:rich>
          </c:tx>
          <c:layout>
            <c:manualLayout>
              <c:xMode val="edge"/>
              <c:yMode val="edge"/>
              <c:x val="0.94134683935021723"/>
              <c:y val="0.3992515056225851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r-Latn-R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r-Latn-RS"/>
          </a:p>
        </c:txPr>
        <c:crossAx val="360774896"/>
        <c:crosses val="max"/>
        <c:crossBetween val="between"/>
      </c:valAx>
      <c:dateAx>
        <c:axId val="360774896"/>
        <c:scaling>
          <c:orientation val="minMax"/>
        </c:scaling>
        <c:delete val="1"/>
        <c:axPos val="b"/>
        <c:numFmt formatCode="mmm\-yy" sourceLinked="1"/>
        <c:majorTickMark val="out"/>
        <c:minorTickMark val="none"/>
        <c:tickLblPos val="nextTo"/>
        <c:crossAx val="360774336"/>
        <c:crosses val="autoZero"/>
        <c:auto val="1"/>
        <c:lblOffset val="100"/>
        <c:baseTimeUnit val="months"/>
      </c:dateAx>
      <c:spPr>
        <a:noFill/>
        <a:ln>
          <a:noFill/>
        </a:ln>
        <a:effectLst/>
      </c:spPr>
    </c:plotArea>
    <c:legend>
      <c:legendPos val="b"/>
      <c:layout>
        <c:manualLayout>
          <c:xMode val="edge"/>
          <c:yMode val="edge"/>
          <c:x val="5.1520828679606182E-2"/>
          <c:y val="5.8379903127553046E-5"/>
          <c:w val="0.93599711740189007"/>
          <c:h val="0.307126528973197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97066469597447"/>
          <c:y val="3.2245556650673135E-2"/>
          <c:w val="0.73827031744900395"/>
          <c:h val="0.64011800734459157"/>
        </c:manualLayout>
      </c:layout>
      <c:barChart>
        <c:barDir val="col"/>
        <c:grouping val="stacked"/>
        <c:varyColors val="0"/>
        <c:ser>
          <c:idx val="0"/>
          <c:order val="0"/>
          <c:tx>
            <c:strRef>
              <c:f>'Slika 3'!$J$10</c:f>
              <c:strCache>
                <c:ptCount val="1"/>
                <c:pt idx="0">
                  <c:v>Contribution of income</c:v>
                </c:pt>
              </c:strCache>
            </c:strRef>
          </c:tx>
          <c:spPr>
            <a:solidFill>
              <a:schemeClr val="accent5"/>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3'!$J$19:$J$33</c:f>
              <c:numCache>
                <c:formatCode>0.0</c:formatCode>
                <c:ptCount val="15"/>
                <c:pt idx="0">
                  <c:v>-0.12263973519964821</c:v>
                </c:pt>
                <c:pt idx="1">
                  <c:v>-0.16610434525308548</c:v>
                </c:pt>
                <c:pt idx="2">
                  <c:v>-0.15891866799652732</c:v>
                </c:pt>
                <c:pt idx="3">
                  <c:v>-0.15547682264860896</c:v>
                </c:pt>
                <c:pt idx="4">
                  <c:v>-0.13700361783964432</c:v>
                </c:pt>
                <c:pt idx="5">
                  <c:v>-0.1365255337129927</c:v>
                </c:pt>
                <c:pt idx="6">
                  <c:v>-0.13732156310817878</c:v>
                </c:pt>
                <c:pt idx="7">
                  <c:v>-0.14857720311998079</c:v>
                </c:pt>
                <c:pt idx="8">
                  <c:v>-0.12946247853341397</c:v>
                </c:pt>
                <c:pt idx="9">
                  <c:v>4.2041654776848958E-2</c:v>
                </c:pt>
                <c:pt idx="10">
                  <c:v>6.2543782533738934E-2</c:v>
                </c:pt>
                <c:pt idx="11">
                  <c:v>-3.4834441425957152E-3</c:v>
                </c:pt>
                <c:pt idx="12">
                  <c:v>-8.0868319886612028E-2</c:v>
                </c:pt>
                <c:pt idx="13">
                  <c:v>-0.19600850511056755</c:v>
                </c:pt>
                <c:pt idx="14">
                  <c:v>-0.25573260822484301</c:v>
                </c:pt>
              </c:numCache>
            </c:numRef>
          </c:val>
          <c:extLst>
            <c:ext xmlns:c16="http://schemas.microsoft.com/office/drawing/2014/chart" uri="{C3380CC4-5D6E-409C-BE32-E72D297353CC}">
              <c16:uniqueId val="{00000000-204A-44B2-89CC-4A509558BF8C}"/>
            </c:ext>
          </c:extLst>
        </c:ser>
        <c:ser>
          <c:idx val="1"/>
          <c:order val="1"/>
          <c:tx>
            <c:strRef>
              <c:f>'Slika 3'!$K$10</c:f>
              <c:strCache>
                <c:ptCount val="1"/>
                <c:pt idx="0">
                  <c:v>Contribution of principal repayment</c:v>
                </c:pt>
              </c:strCache>
            </c:strRef>
          </c:tx>
          <c:spPr>
            <a:solidFill>
              <a:schemeClr val="accent2"/>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3'!$K$19:$K$33</c:f>
              <c:numCache>
                <c:formatCode>0.0</c:formatCode>
                <c:ptCount val="15"/>
                <c:pt idx="0">
                  <c:v>0.11275490011225386</c:v>
                </c:pt>
                <c:pt idx="1">
                  <c:v>0.23181536660894508</c:v>
                </c:pt>
                <c:pt idx="2">
                  <c:v>6.5988527278150855E-2</c:v>
                </c:pt>
                <c:pt idx="3">
                  <c:v>-5.5250171265370795E-3</c:v>
                </c:pt>
                <c:pt idx="4">
                  <c:v>0.22284776148024399</c:v>
                </c:pt>
                <c:pt idx="5">
                  <c:v>0.2717644372825756</c:v>
                </c:pt>
                <c:pt idx="6">
                  <c:v>7.0405585165113749E-2</c:v>
                </c:pt>
                <c:pt idx="7">
                  <c:v>4.5143816834000816E-2</c:v>
                </c:pt>
                <c:pt idx="8">
                  <c:v>0.10408019342736452</c:v>
                </c:pt>
                <c:pt idx="9">
                  <c:v>6.757862915928925E-2</c:v>
                </c:pt>
                <c:pt idx="10">
                  <c:v>4.4453978680310868E-2</c:v>
                </c:pt>
                <c:pt idx="11">
                  <c:v>-0.18103713664598686</c:v>
                </c:pt>
                <c:pt idx="12">
                  <c:v>3.0750878859320707E-2</c:v>
                </c:pt>
                <c:pt idx="13">
                  <c:v>3.048101827353733E-2</c:v>
                </c:pt>
                <c:pt idx="14">
                  <c:v>3.2956167856852403E-2</c:v>
                </c:pt>
              </c:numCache>
            </c:numRef>
          </c:val>
          <c:extLst>
            <c:ext xmlns:c16="http://schemas.microsoft.com/office/drawing/2014/chart" uri="{C3380CC4-5D6E-409C-BE32-E72D297353CC}">
              <c16:uniqueId val="{00000001-204A-44B2-89CC-4A509558BF8C}"/>
            </c:ext>
          </c:extLst>
        </c:ser>
        <c:ser>
          <c:idx val="4"/>
          <c:order val="2"/>
          <c:tx>
            <c:strRef>
              <c:f>'Slika 3'!$L$10</c:f>
              <c:strCache>
                <c:ptCount val="1"/>
                <c:pt idx="0">
                  <c:v>Contribution of interest repayment</c:v>
                </c:pt>
              </c:strCache>
            </c:strRef>
          </c:tx>
          <c:spPr>
            <a:solidFill>
              <a:srgbClr val="FF0000"/>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3'!$L$19:$L$33</c:f>
              <c:numCache>
                <c:formatCode>0.0</c:formatCode>
                <c:ptCount val="15"/>
                <c:pt idx="0">
                  <c:v>-5.1691262377067559E-2</c:v>
                </c:pt>
                <c:pt idx="1">
                  <c:v>2.4051500564633344E-2</c:v>
                </c:pt>
                <c:pt idx="2">
                  <c:v>-5.5936422678282582E-2</c:v>
                </c:pt>
                <c:pt idx="3">
                  <c:v>-1.0957723841848122E-2</c:v>
                </c:pt>
                <c:pt idx="4">
                  <c:v>-2.1375865614654543E-3</c:v>
                </c:pt>
                <c:pt idx="5">
                  <c:v>2.0624821133266025E-2</c:v>
                </c:pt>
                <c:pt idx="6">
                  <c:v>-4.2721298653955131E-2</c:v>
                </c:pt>
                <c:pt idx="7">
                  <c:v>-7.4291951315021976E-3</c:v>
                </c:pt>
                <c:pt idx="8">
                  <c:v>-1.9064701996837741E-2</c:v>
                </c:pt>
                <c:pt idx="9">
                  <c:v>-0.10335406362546884</c:v>
                </c:pt>
                <c:pt idx="10">
                  <c:v>-7.1235416706404209E-2</c:v>
                </c:pt>
                <c:pt idx="11">
                  <c:v>4.1458638557232419E-2</c:v>
                </c:pt>
                <c:pt idx="12">
                  <c:v>-4.687188327260472E-2</c:v>
                </c:pt>
                <c:pt idx="13">
                  <c:v>-1.6604783158600256E-2</c:v>
                </c:pt>
                <c:pt idx="14">
                  <c:v>-3.0481180511038986E-2</c:v>
                </c:pt>
              </c:numCache>
            </c:numRef>
          </c:val>
          <c:extLst>
            <c:ext xmlns:c16="http://schemas.microsoft.com/office/drawing/2014/chart" uri="{C3380CC4-5D6E-409C-BE32-E72D297353CC}">
              <c16:uniqueId val="{00000002-204A-44B2-89CC-4A509558BF8C}"/>
            </c:ext>
          </c:extLst>
        </c:ser>
        <c:dLbls>
          <c:showLegendKey val="0"/>
          <c:showVal val="0"/>
          <c:showCatName val="0"/>
          <c:showSerName val="0"/>
          <c:showPercent val="0"/>
          <c:showBubbleSize val="0"/>
        </c:dLbls>
        <c:gapWidth val="150"/>
        <c:overlap val="100"/>
        <c:axId val="360777136"/>
        <c:axId val="360777696"/>
      </c:barChart>
      <c:lineChart>
        <c:grouping val="standard"/>
        <c:varyColors val="0"/>
        <c:ser>
          <c:idx val="3"/>
          <c:order val="4"/>
          <c:tx>
            <c:strRef>
              <c:f>'Slika 3'!$M$10</c:f>
              <c:strCache>
                <c:ptCount val="1"/>
                <c:pt idx="0">
                  <c:v>DSR change</c:v>
                </c:pt>
              </c:strCache>
            </c:strRef>
          </c:tx>
          <c:spPr>
            <a:ln w="28575" cap="rnd">
              <a:solidFill>
                <a:schemeClr val="tx1"/>
              </a:solidFill>
              <a:round/>
            </a:ln>
            <a:effectLst/>
          </c:spPr>
          <c:marker>
            <c:symbol val="none"/>
          </c:marker>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3'!$M$19:$M$33</c:f>
              <c:numCache>
                <c:formatCode>0.000</c:formatCode>
                <c:ptCount val="15"/>
                <c:pt idx="0">
                  <c:v>-6.0940291511590416E-2</c:v>
                </c:pt>
                <c:pt idx="1">
                  <c:v>9.3342477297641224E-2</c:v>
                </c:pt>
                <c:pt idx="2">
                  <c:v>-0.14873029670976301</c:v>
                </c:pt>
                <c:pt idx="3">
                  <c:v>-0.1721814235219874</c:v>
                </c:pt>
                <c:pt idx="4">
                  <c:v>8.6304952649442157E-2</c:v>
                </c:pt>
                <c:pt idx="5">
                  <c:v>0.15924767078432467</c:v>
                </c:pt>
                <c:pt idx="6">
                  <c:v>-0.10931199210022413</c:v>
                </c:pt>
                <c:pt idx="7">
                  <c:v>-0.11037854907247535</c:v>
                </c:pt>
                <c:pt idx="8">
                  <c:v>-4.349267791364575E-2</c:v>
                </c:pt>
                <c:pt idx="9">
                  <c:v>6.3965583059246711E-3</c:v>
                </c:pt>
                <c:pt idx="10">
                  <c:v>3.5907046694497069E-2</c:v>
                </c:pt>
                <c:pt idx="11">
                  <c:v>-0.14310447140151084</c:v>
                </c:pt>
                <c:pt idx="12">
                  <c:v>-9.7104334030623463E-2</c:v>
                </c:pt>
                <c:pt idx="13">
                  <c:v>-0.18188841262998956</c:v>
                </c:pt>
                <c:pt idx="14">
                  <c:v>-0.25319955498506097</c:v>
                </c:pt>
              </c:numCache>
            </c:numRef>
          </c:val>
          <c:smooth val="0"/>
          <c:extLst>
            <c:ext xmlns:c16="http://schemas.microsoft.com/office/drawing/2014/chart" uri="{C3380CC4-5D6E-409C-BE32-E72D297353CC}">
              <c16:uniqueId val="{00000003-204A-44B2-89CC-4A509558BF8C}"/>
            </c:ext>
          </c:extLst>
        </c:ser>
        <c:dLbls>
          <c:showLegendKey val="0"/>
          <c:showVal val="0"/>
          <c:showCatName val="0"/>
          <c:showSerName val="0"/>
          <c:showPercent val="0"/>
          <c:showBubbleSize val="0"/>
        </c:dLbls>
        <c:marker val="1"/>
        <c:smooth val="0"/>
        <c:axId val="360777136"/>
        <c:axId val="360777696"/>
      </c:lineChart>
      <c:lineChart>
        <c:grouping val="standard"/>
        <c:varyColors val="0"/>
        <c:ser>
          <c:idx val="2"/>
          <c:order val="3"/>
          <c:tx>
            <c:strRef>
              <c:f>'Slika 3'!$F$10</c:f>
              <c:strCache>
                <c:ptCount val="1"/>
                <c:pt idx="0">
                  <c:v>DSR - desno</c:v>
                </c:pt>
              </c:strCache>
            </c:strRef>
          </c:tx>
          <c:spPr>
            <a:ln w="28575" cap="rnd">
              <a:solidFill>
                <a:schemeClr val="accent3"/>
              </a:solidFill>
              <a:round/>
            </a:ln>
            <a:effectLst/>
          </c:spPr>
          <c:marker>
            <c:symbol val="none"/>
          </c:marker>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3'!$F$19:$F$33</c:f>
              <c:numCache>
                <c:formatCode>0.0</c:formatCode>
                <c:ptCount val="15"/>
                <c:pt idx="0">
                  <c:v>11.778481041821349</c:v>
                </c:pt>
                <c:pt idx="1">
                  <c:v>11.87182351911899</c:v>
                </c:pt>
                <c:pt idx="2">
                  <c:v>11.723093222409227</c:v>
                </c:pt>
                <c:pt idx="3">
                  <c:v>11.55091179888724</c:v>
                </c:pt>
                <c:pt idx="4">
                  <c:v>11.637216751536682</c:v>
                </c:pt>
                <c:pt idx="5">
                  <c:v>11.796464422321007</c:v>
                </c:pt>
                <c:pt idx="6">
                  <c:v>11.687152430220783</c:v>
                </c:pt>
                <c:pt idx="7">
                  <c:v>11.576773881148307</c:v>
                </c:pt>
                <c:pt idx="8">
                  <c:v>11.533281203234662</c:v>
                </c:pt>
                <c:pt idx="9">
                  <c:v>11.539677761540586</c:v>
                </c:pt>
                <c:pt idx="10">
                  <c:v>11.575584808235083</c:v>
                </c:pt>
                <c:pt idx="11">
                  <c:v>11.432480336833573</c:v>
                </c:pt>
                <c:pt idx="12">
                  <c:v>11.335376002802949</c:v>
                </c:pt>
                <c:pt idx="13">
                  <c:v>11.15348759017296</c:v>
                </c:pt>
                <c:pt idx="14">
                  <c:v>10.900288035187899</c:v>
                </c:pt>
              </c:numCache>
            </c:numRef>
          </c:val>
          <c:smooth val="0"/>
          <c:extLst>
            <c:ext xmlns:c16="http://schemas.microsoft.com/office/drawing/2014/chart" uri="{C3380CC4-5D6E-409C-BE32-E72D297353CC}">
              <c16:uniqueId val="{00000004-204A-44B2-89CC-4A509558BF8C}"/>
            </c:ext>
          </c:extLst>
        </c:ser>
        <c:dLbls>
          <c:showLegendKey val="0"/>
          <c:showVal val="0"/>
          <c:showCatName val="0"/>
          <c:showSerName val="0"/>
          <c:showPercent val="0"/>
          <c:showBubbleSize val="0"/>
        </c:dLbls>
        <c:marker val="1"/>
        <c:smooth val="0"/>
        <c:axId val="360778816"/>
        <c:axId val="360778256"/>
      </c:lineChart>
      <c:catAx>
        <c:axId val="36077713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0777696"/>
        <c:crosses val="autoZero"/>
        <c:auto val="0"/>
        <c:lblAlgn val="ctr"/>
        <c:lblOffset val="100"/>
        <c:noMultiLvlLbl val="1"/>
      </c:catAx>
      <c:valAx>
        <c:axId val="360777696"/>
        <c:scaling>
          <c:orientation val="minMax"/>
          <c:max val="0.30000000000000004"/>
          <c:min val="-0.30000000000000004"/>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solidFill>
                      <a:sysClr val="windowText" lastClr="000000"/>
                    </a:solidFill>
                    <a:latin typeface="Arial" panose="020B0604020202020204" pitchFamily="34" charset="0"/>
                    <a:cs typeface="Arial" panose="020B0604020202020204" pitchFamily="34" charset="0"/>
                  </a:rPr>
                  <a:t>percentage points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0777136"/>
        <c:crosses val="autoZero"/>
        <c:crossBetween val="between"/>
        <c:majorUnit val="0.1"/>
      </c:valAx>
      <c:valAx>
        <c:axId val="3607782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hr-H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sr-Latn-R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0778816"/>
        <c:crosses val="max"/>
        <c:crossBetween val="between"/>
      </c:valAx>
      <c:catAx>
        <c:axId val="360778816"/>
        <c:scaling>
          <c:orientation val="minMax"/>
        </c:scaling>
        <c:delete val="1"/>
        <c:axPos val="b"/>
        <c:numFmt formatCode="General" sourceLinked="1"/>
        <c:majorTickMark val="out"/>
        <c:minorTickMark val="none"/>
        <c:tickLblPos val="nextTo"/>
        <c:crossAx val="360778256"/>
        <c:crosses val="autoZero"/>
        <c:auto val="0"/>
        <c:lblAlgn val="ctr"/>
        <c:lblOffset val="100"/>
        <c:noMultiLvlLbl val="0"/>
      </c:catAx>
      <c:spPr>
        <a:noFill/>
        <a:ln>
          <a:noFill/>
        </a:ln>
        <a:effectLst/>
      </c:spPr>
    </c:plotArea>
    <c:legend>
      <c:legendPos val="b"/>
      <c:layout>
        <c:manualLayout>
          <c:xMode val="edge"/>
          <c:yMode val="edge"/>
          <c:x val="6.3027258378242537E-2"/>
          <c:y val="0.80941888678740537"/>
          <c:w val="0.78664809657266177"/>
          <c:h val="0.188416422759308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97066469597447"/>
          <c:y val="3.2245556650673135E-2"/>
          <c:w val="0.76607285857583263"/>
          <c:h val="0.64011800734459157"/>
        </c:manualLayout>
      </c:layout>
      <c:barChart>
        <c:barDir val="col"/>
        <c:grouping val="stacked"/>
        <c:varyColors val="0"/>
        <c:ser>
          <c:idx val="0"/>
          <c:order val="0"/>
          <c:tx>
            <c:strRef>
              <c:f>'Slika 3'!$J$10</c:f>
              <c:strCache>
                <c:ptCount val="1"/>
                <c:pt idx="0">
                  <c:v>Contribution of income</c:v>
                </c:pt>
              </c:strCache>
            </c:strRef>
          </c:tx>
          <c:spPr>
            <a:solidFill>
              <a:schemeClr val="accent5"/>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3'!$AA$19:$AA$33</c:f>
              <c:numCache>
                <c:formatCode>0.0</c:formatCode>
                <c:ptCount val="15"/>
                <c:pt idx="0">
                  <c:v>-0.32394575805328429</c:v>
                </c:pt>
                <c:pt idx="1">
                  <c:v>-0.58024872130247473</c:v>
                </c:pt>
                <c:pt idx="2">
                  <c:v>-0.18215236706242166</c:v>
                </c:pt>
                <c:pt idx="3">
                  <c:v>0.24922631866196809</c:v>
                </c:pt>
                <c:pt idx="4">
                  <c:v>-0.19227154043902317</c:v>
                </c:pt>
                <c:pt idx="5">
                  <c:v>-0.4856239087033174</c:v>
                </c:pt>
                <c:pt idx="6">
                  <c:v>-0.34884923432391446</c:v>
                </c:pt>
                <c:pt idx="7">
                  <c:v>-0.50344100277872883</c:v>
                </c:pt>
                <c:pt idx="8">
                  <c:v>-0.84167053606071107</c:v>
                </c:pt>
                <c:pt idx="9">
                  <c:v>-0.44138666550141892</c:v>
                </c:pt>
                <c:pt idx="10">
                  <c:v>4.6987569147858039</c:v>
                </c:pt>
                <c:pt idx="11">
                  <c:v>-0.74640813012963747</c:v>
                </c:pt>
                <c:pt idx="12">
                  <c:v>-3.2954609584725389</c:v>
                </c:pt>
                <c:pt idx="13">
                  <c:v>-0.53411472725647258</c:v>
                </c:pt>
                <c:pt idx="14">
                  <c:v>-0.86738654532823034</c:v>
                </c:pt>
              </c:numCache>
            </c:numRef>
          </c:val>
          <c:extLst>
            <c:ext xmlns:c16="http://schemas.microsoft.com/office/drawing/2014/chart" uri="{C3380CC4-5D6E-409C-BE32-E72D297353CC}">
              <c16:uniqueId val="{00000000-333B-45EA-8E95-832F81B3DA0D}"/>
            </c:ext>
          </c:extLst>
        </c:ser>
        <c:ser>
          <c:idx val="1"/>
          <c:order val="1"/>
          <c:tx>
            <c:strRef>
              <c:f>'Slika 3'!$K$10</c:f>
              <c:strCache>
                <c:ptCount val="1"/>
                <c:pt idx="0">
                  <c:v>Contribution of principal repayment</c:v>
                </c:pt>
              </c:strCache>
            </c:strRef>
          </c:tx>
          <c:spPr>
            <a:solidFill>
              <a:schemeClr val="accent2"/>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3'!$AB$19:$AB$33</c:f>
              <c:numCache>
                <c:formatCode>0.0</c:formatCode>
                <c:ptCount val="15"/>
                <c:pt idx="0">
                  <c:v>-1.2336737471674866</c:v>
                </c:pt>
                <c:pt idx="1">
                  <c:v>1.4371086044404677</c:v>
                </c:pt>
                <c:pt idx="2">
                  <c:v>-1.1288027475745679</c:v>
                </c:pt>
                <c:pt idx="3">
                  <c:v>0.51367540063155559</c:v>
                </c:pt>
                <c:pt idx="4">
                  <c:v>0.1527785366938943</c:v>
                </c:pt>
                <c:pt idx="5">
                  <c:v>0.86532126053413805</c:v>
                </c:pt>
                <c:pt idx="6">
                  <c:v>-0.81530222070991698</c:v>
                </c:pt>
                <c:pt idx="7">
                  <c:v>-2.7655218051023667E-2</c:v>
                </c:pt>
                <c:pt idx="8">
                  <c:v>-0.95269255155740495</c:v>
                </c:pt>
                <c:pt idx="9">
                  <c:v>7.7459417351732895E-2</c:v>
                </c:pt>
                <c:pt idx="10">
                  <c:v>-0.36209042398744629</c:v>
                </c:pt>
                <c:pt idx="11">
                  <c:v>0.95190433866626023</c:v>
                </c:pt>
                <c:pt idx="12">
                  <c:v>-0.74192976590673965</c:v>
                </c:pt>
                <c:pt idx="13">
                  <c:v>0.61249163974453324</c:v>
                </c:pt>
                <c:pt idx="14">
                  <c:v>-0.23067214479640086</c:v>
                </c:pt>
              </c:numCache>
            </c:numRef>
          </c:val>
          <c:extLst>
            <c:ext xmlns:c16="http://schemas.microsoft.com/office/drawing/2014/chart" uri="{C3380CC4-5D6E-409C-BE32-E72D297353CC}">
              <c16:uniqueId val="{00000001-333B-45EA-8E95-832F81B3DA0D}"/>
            </c:ext>
          </c:extLst>
        </c:ser>
        <c:ser>
          <c:idx val="4"/>
          <c:order val="2"/>
          <c:tx>
            <c:strRef>
              <c:f>'Slika 3'!$L$10</c:f>
              <c:strCache>
                <c:ptCount val="1"/>
                <c:pt idx="0">
                  <c:v>Contribution of interest repayment</c:v>
                </c:pt>
              </c:strCache>
            </c:strRef>
          </c:tx>
          <c:spPr>
            <a:solidFill>
              <a:srgbClr val="FF0000"/>
            </a:solidFill>
            <a:ln>
              <a:noFill/>
            </a:ln>
            <a:effectLst/>
          </c:spPr>
          <c:invertIfNegative val="0"/>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3'!$AC$19:$AC$33</c:f>
              <c:numCache>
                <c:formatCode>0.0</c:formatCode>
                <c:ptCount val="15"/>
                <c:pt idx="0">
                  <c:v>1.7607314925568076</c:v>
                </c:pt>
                <c:pt idx="1">
                  <c:v>-0.47314344481756621</c:v>
                </c:pt>
                <c:pt idx="2">
                  <c:v>0.4799863517788765</c:v>
                </c:pt>
                <c:pt idx="3">
                  <c:v>-1.0622968000358171</c:v>
                </c:pt>
                <c:pt idx="4">
                  <c:v>-0.83982035553037804</c:v>
                </c:pt>
                <c:pt idx="5">
                  <c:v>-1.1915482592492168</c:v>
                </c:pt>
                <c:pt idx="6">
                  <c:v>0.33137367583561428</c:v>
                </c:pt>
                <c:pt idx="7">
                  <c:v>-0.59450241396319115</c:v>
                </c:pt>
                <c:pt idx="8">
                  <c:v>1.9294839290057411</c:v>
                </c:pt>
                <c:pt idx="9">
                  <c:v>0.20878740117765204</c:v>
                </c:pt>
                <c:pt idx="10">
                  <c:v>0.2078440681560707</c:v>
                </c:pt>
                <c:pt idx="11">
                  <c:v>-1.1484815568509674</c:v>
                </c:pt>
                <c:pt idx="12">
                  <c:v>0.88323393302395203</c:v>
                </c:pt>
                <c:pt idx="13">
                  <c:v>0.67417049757636249</c:v>
                </c:pt>
                <c:pt idx="14">
                  <c:v>-0.4799197766207115</c:v>
                </c:pt>
              </c:numCache>
            </c:numRef>
          </c:val>
          <c:extLst>
            <c:ext xmlns:c16="http://schemas.microsoft.com/office/drawing/2014/chart" uri="{C3380CC4-5D6E-409C-BE32-E72D297353CC}">
              <c16:uniqueId val="{00000002-333B-45EA-8E95-832F81B3DA0D}"/>
            </c:ext>
          </c:extLst>
        </c:ser>
        <c:dLbls>
          <c:showLegendKey val="0"/>
          <c:showVal val="0"/>
          <c:showCatName val="0"/>
          <c:showSerName val="0"/>
          <c:showPercent val="0"/>
          <c:showBubbleSize val="0"/>
        </c:dLbls>
        <c:gapWidth val="150"/>
        <c:overlap val="100"/>
        <c:axId val="367392384"/>
        <c:axId val="367392944"/>
      </c:barChart>
      <c:lineChart>
        <c:grouping val="standard"/>
        <c:varyColors val="0"/>
        <c:ser>
          <c:idx val="3"/>
          <c:order val="4"/>
          <c:tx>
            <c:strRef>
              <c:f>'Slika 3'!$M$10</c:f>
              <c:strCache>
                <c:ptCount val="1"/>
                <c:pt idx="0">
                  <c:v>DSR change</c:v>
                </c:pt>
              </c:strCache>
            </c:strRef>
          </c:tx>
          <c:spPr>
            <a:ln w="28575" cap="rnd">
              <a:solidFill>
                <a:schemeClr val="tx1"/>
              </a:solidFill>
              <a:round/>
            </a:ln>
            <a:effectLst/>
          </c:spPr>
          <c:marker>
            <c:symbol val="none"/>
          </c:marker>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3'!$AD$19:$AD$33</c:f>
              <c:numCache>
                <c:formatCode>0.000</c:formatCode>
                <c:ptCount val="15"/>
                <c:pt idx="0">
                  <c:v>0.20767379751347192</c:v>
                </c:pt>
                <c:pt idx="1">
                  <c:v>0.39850352533479594</c:v>
                </c:pt>
                <c:pt idx="2">
                  <c:v>-0.83416359617431368</c:v>
                </c:pt>
                <c:pt idx="3">
                  <c:v>-0.29566907620595373</c:v>
                </c:pt>
                <c:pt idx="4">
                  <c:v>-0.88300188525592915</c:v>
                </c:pt>
                <c:pt idx="5">
                  <c:v>-0.81637768434369917</c:v>
                </c:pt>
                <c:pt idx="6">
                  <c:v>-0.83771986468197923</c:v>
                </c:pt>
                <c:pt idx="7">
                  <c:v>-1.1350831840919682</c:v>
                </c:pt>
                <c:pt idx="8">
                  <c:v>0.15989585716080512</c:v>
                </c:pt>
                <c:pt idx="9">
                  <c:v>-0.15131499415201688</c:v>
                </c:pt>
                <c:pt idx="10">
                  <c:v>4.5637880125638262</c:v>
                </c:pt>
                <c:pt idx="11">
                  <c:v>-0.94698885476353922</c:v>
                </c:pt>
                <c:pt idx="12">
                  <c:v>-3.1402602886430628</c:v>
                </c:pt>
                <c:pt idx="13">
                  <c:v>0.77259370002688854</c:v>
                </c:pt>
                <c:pt idx="14">
                  <c:v>-1.5968359362945108</c:v>
                </c:pt>
              </c:numCache>
            </c:numRef>
          </c:val>
          <c:smooth val="0"/>
          <c:extLst>
            <c:ext xmlns:c16="http://schemas.microsoft.com/office/drawing/2014/chart" uri="{C3380CC4-5D6E-409C-BE32-E72D297353CC}">
              <c16:uniqueId val="{00000003-333B-45EA-8E95-832F81B3DA0D}"/>
            </c:ext>
          </c:extLst>
        </c:ser>
        <c:dLbls>
          <c:showLegendKey val="0"/>
          <c:showVal val="0"/>
          <c:showCatName val="0"/>
          <c:showSerName val="0"/>
          <c:showPercent val="0"/>
          <c:showBubbleSize val="0"/>
        </c:dLbls>
        <c:marker val="1"/>
        <c:smooth val="0"/>
        <c:axId val="367392384"/>
        <c:axId val="367392944"/>
      </c:lineChart>
      <c:lineChart>
        <c:grouping val="standard"/>
        <c:varyColors val="0"/>
        <c:ser>
          <c:idx val="2"/>
          <c:order val="3"/>
          <c:tx>
            <c:strRef>
              <c:f>'Slika 3'!$F$10</c:f>
              <c:strCache>
                <c:ptCount val="1"/>
                <c:pt idx="0">
                  <c:v>DSR - desno</c:v>
                </c:pt>
              </c:strCache>
            </c:strRef>
          </c:tx>
          <c:spPr>
            <a:ln w="28575" cap="rnd">
              <a:solidFill>
                <a:schemeClr val="accent3"/>
              </a:solidFill>
              <a:round/>
            </a:ln>
            <a:effectLst/>
          </c:spPr>
          <c:marker>
            <c:symbol val="none"/>
          </c:marker>
          <c:cat>
            <c:strRef>
              <c:f>'Slika 3'!$B$19:$B$33</c:f>
              <c:strCache>
                <c:ptCount val="15"/>
                <c:pt idx="0">
                  <c:v>2018Q1</c:v>
                </c:pt>
                <c:pt idx="1">
                  <c:v>2018Q2</c:v>
                </c:pt>
                <c:pt idx="2">
                  <c:v>2018Q3</c:v>
                </c:pt>
                <c:pt idx="3">
                  <c:v>2018Q4</c:v>
                </c:pt>
                <c:pt idx="4">
                  <c:v>2019Q1</c:v>
                </c:pt>
                <c:pt idx="5">
                  <c:v>2019Q2</c:v>
                </c:pt>
                <c:pt idx="6">
                  <c:v>2019Q3</c:v>
                </c:pt>
                <c:pt idx="7">
                  <c:v>2019Q4</c:v>
                </c:pt>
                <c:pt idx="8">
                  <c:v>2020Q1</c:v>
                </c:pt>
                <c:pt idx="9">
                  <c:v>2020Q2</c:v>
                </c:pt>
                <c:pt idx="10">
                  <c:v>2020Q3</c:v>
                </c:pt>
                <c:pt idx="11">
                  <c:v>2020Q4</c:v>
                </c:pt>
                <c:pt idx="12">
                  <c:v>2021Q1</c:v>
                </c:pt>
                <c:pt idx="13">
                  <c:v>2021Q2</c:v>
                </c:pt>
                <c:pt idx="14">
                  <c:v>2021Q3</c:v>
                </c:pt>
              </c:strCache>
            </c:strRef>
          </c:cat>
          <c:val>
            <c:numRef>
              <c:f>'Slika 3'!$W$19:$W$33</c:f>
              <c:numCache>
                <c:formatCode>0.0</c:formatCode>
                <c:ptCount val="15"/>
                <c:pt idx="0">
                  <c:v>37.427712734004373</c:v>
                </c:pt>
                <c:pt idx="1">
                  <c:v>37.826216259339169</c:v>
                </c:pt>
                <c:pt idx="2">
                  <c:v>36.992052663164856</c:v>
                </c:pt>
                <c:pt idx="3">
                  <c:v>36.696383586958902</c:v>
                </c:pt>
                <c:pt idx="4">
                  <c:v>35.813381701702973</c:v>
                </c:pt>
                <c:pt idx="5">
                  <c:v>34.997004017359274</c:v>
                </c:pt>
                <c:pt idx="6">
                  <c:v>34.159284152677294</c:v>
                </c:pt>
                <c:pt idx="7">
                  <c:v>33.024200968585326</c:v>
                </c:pt>
                <c:pt idx="8">
                  <c:v>33.184096825746131</c:v>
                </c:pt>
                <c:pt idx="9">
                  <c:v>33.032781831594114</c:v>
                </c:pt>
                <c:pt idx="10">
                  <c:v>37.596569844157941</c:v>
                </c:pt>
                <c:pt idx="11">
                  <c:v>36.649580989394401</c:v>
                </c:pt>
                <c:pt idx="12">
                  <c:v>33.509320700751339</c:v>
                </c:pt>
                <c:pt idx="13">
                  <c:v>34.281914400778227</c:v>
                </c:pt>
                <c:pt idx="14">
                  <c:v>32.685078464483716</c:v>
                </c:pt>
              </c:numCache>
            </c:numRef>
          </c:val>
          <c:smooth val="0"/>
          <c:extLst>
            <c:ext xmlns:c16="http://schemas.microsoft.com/office/drawing/2014/chart" uri="{C3380CC4-5D6E-409C-BE32-E72D297353CC}">
              <c16:uniqueId val="{00000004-333B-45EA-8E95-832F81B3DA0D}"/>
            </c:ext>
          </c:extLst>
        </c:ser>
        <c:dLbls>
          <c:showLegendKey val="0"/>
          <c:showVal val="0"/>
          <c:showCatName val="0"/>
          <c:showSerName val="0"/>
          <c:showPercent val="0"/>
          <c:showBubbleSize val="0"/>
        </c:dLbls>
        <c:marker val="1"/>
        <c:smooth val="0"/>
        <c:axId val="367394064"/>
        <c:axId val="367393504"/>
      </c:lineChart>
      <c:catAx>
        <c:axId val="367392384"/>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7392944"/>
        <c:crosses val="autoZero"/>
        <c:auto val="0"/>
        <c:lblAlgn val="ctr"/>
        <c:lblOffset val="100"/>
        <c:noMultiLvlLbl val="1"/>
      </c:catAx>
      <c:valAx>
        <c:axId val="367392944"/>
        <c:scaling>
          <c:orientation val="minMax"/>
          <c:max val="5"/>
          <c:min val="-4"/>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hr-HR">
                    <a:solidFill>
                      <a:sysClr val="windowText" lastClr="000000"/>
                    </a:solidFill>
                    <a:latin typeface="Arial" panose="020B0604020202020204" pitchFamily="34" charset="0"/>
                    <a:cs typeface="Arial" panose="020B0604020202020204" pitchFamily="34" charset="0"/>
                  </a:rPr>
                  <a:t>percentage</a:t>
                </a:r>
                <a:r>
                  <a:rPr lang="hr-HR" baseline="0">
                    <a:solidFill>
                      <a:sysClr val="windowText" lastClr="000000"/>
                    </a:solidFill>
                    <a:latin typeface="Arial" panose="020B0604020202020204" pitchFamily="34" charset="0"/>
                    <a:cs typeface="Arial" panose="020B0604020202020204" pitchFamily="34" charset="0"/>
                  </a:rPr>
                  <a:t> points</a:t>
                </a:r>
                <a:endParaRPr lang="hr-HR">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7392384"/>
        <c:crosses val="autoZero"/>
        <c:crossBetween val="between"/>
        <c:majorUnit val="1"/>
      </c:valAx>
      <c:valAx>
        <c:axId val="367393504"/>
        <c:scaling>
          <c:orientation val="minMax"/>
          <c:max val="40"/>
          <c:min val="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hr-H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sr-Latn-R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7394064"/>
        <c:crosses val="max"/>
        <c:crossBetween val="between"/>
      </c:valAx>
      <c:catAx>
        <c:axId val="367394064"/>
        <c:scaling>
          <c:orientation val="minMax"/>
        </c:scaling>
        <c:delete val="1"/>
        <c:axPos val="b"/>
        <c:numFmt formatCode="General" sourceLinked="1"/>
        <c:majorTickMark val="out"/>
        <c:minorTickMark val="none"/>
        <c:tickLblPos val="nextTo"/>
        <c:crossAx val="367393504"/>
        <c:crosses val="autoZero"/>
        <c:auto val="0"/>
        <c:lblAlgn val="ctr"/>
        <c:lblOffset val="100"/>
        <c:noMultiLvlLbl val="0"/>
      </c:catAx>
      <c:spPr>
        <a:noFill/>
        <a:ln>
          <a:noFill/>
        </a:ln>
        <a:effectLst/>
      </c:spPr>
    </c:plotArea>
    <c:legend>
      <c:legendPos val="b"/>
      <c:layout>
        <c:manualLayout>
          <c:xMode val="edge"/>
          <c:yMode val="edge"/>
          <c:x val="6.3027258378242537E-2"/>
          <c:y val="0.80941888678740537"/>
          <c:w val="0.90341901934316682"/>
          <c:h val="0.188416422759308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sr-Latn-R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229452311371253E-2"/>
          <c:y val="5.6486015198113124E-2"/>
          <c:w val="0.92664128748545382"/>
          <c:h val="0.74373506253621946"/>
        </c:manualLayout>
      </c:layout>
      <c:lineChart>
        <c:grouping val="standard"/>
        <c:varyColors val="0"/>
        <c:ser>
          <c:idx val="0"/>
          <c:order val="0"/>
          <c:tx>
            <c:strRef>
              <c:f>Slika4_lijevo!$AE$8</c:f>
              <c:strCache>
                <c:ptCount val="1"/>
                <c:pt idx="0">
                  <c:v>Real estate price index</c:v>
                </c:pt>
              </c:strCache>
            </c:strRef>
          </c:tx>
          <c:spPr>
            <a:ln w="28575" cap="rnd">
              <a:solidFill>
                <a:schemeClr val="accent1"/>
              </a:solidFill>
              <a:round/>
            </a:ln>
            <a:effectLst/>
          </c:spPr>
          <c:marker>
            <c:symbol val="none"/>
          </c:marker>
          <c:val>
            <c:numRef>
              <c:f>Slika4_lijevo!$AE$9:$AE$87</c:f>
              <c:numCache>
                <c:formatCode>0.00</c:formatCode>
                <c:ptCount val="79"/>
                <c:pt idx="0">
                  <c:v>-28.58</c:v>
                </c:pt>
                <c:pt idx="1">
                  <c:v>-30.04</c:v>
                </c:pt>
                <c:pt idx="2">
                  <c:v>-25.24</c:v>
                </c:pt>
                <c:pt idx="3">
                  <c:v>-25.48</c:v>
                </c:pt>
                <c:pt idx="4">
                  <c:v>-19.16</c:v>
                </c:pt>
                <c:pt idx="5">
                  <c:v>-16.809999999999999</c:v>
                </c:pt>
                <c:pt idx="6">
                  <c:v>-16.09</c:v>
                </c:pt>
                <c:pt idx="7">
                  <c:v>-10.16</c:v>
                </c:pt>
                <c:pt idx="8">
                  <c:v>-9.58</c:v>
                </c:pt>
                <c:pt idx="9">
                  <c:v>-6.99</c:v>
                </c:pt>
                <c:pt idx="10">
                  <c:v>-3.03</c:v>
                </c:pt>
                <c:pt idx="11">
                  <c:v>2.5099999999999998</c:v>
                </c:pt>
                <c:pt idx="12">
                  <c:v>0.16</c:v>
                </c:pt>
                <c:pt idx="13">
                  <c:v>4.1399999999999997</c:v>
                </c:pt>
                <c:pt idx="14">
                  <c:v>6.08</c:v>
                </c:pt>
                <c:pt idx="15">
                  <c:v>10.16</c:v>
                </c:pt>
                <c:pt idx="16">
                  <c:v>12.97</c:v>
                </c:pt>
                <c:pt idx="17">
                  <c:v>13.44</c:v>
                </c:pt>
                <c:pt idx="18">
                  <c:v>17.23</c:v>
                </c:pt>
                <c:pt idx="19">
                  <c:v>25.3</c:v>
                </c:pt>
                <c:pt idx="20">
                  <c:v>28</c:v>
                </c:pt>
                <c:pt idx="21">
                  <c:v>31.42</c:v>
                </c:pt>
                <c:pt idx="22">
                  <c:v>33.75</c:v>
                </c:pt>
                <c:pt idx="23">
                  <c:v>29.42</c:v>
                </c:pt>
                <c:pt idx="24">
                  <c:v>25.17</c:v>
                </c:pt>
                <c:pt idx="25">
                  <c:v>23.21</c:v>
                </c:pt>
                <c:pt idx="26">
                  <c:v>24.53</c:v>
                </c:pt>
                <c:pt idx="27">
                  <c:v>21.36</c:v>
                </c:pt>
                <c:pt idx="28">
                  <c:v>19.09</c:v>
                </c:pt>
                <c:pt idx="29">
                  <c:v>13.12</c:v>
                </c:pt>
                <c:pt idx="30">
                  <c:v>11.79</c:v>
                </c:pt>
                <c:pt idx="31">
                  <c:v>9.43</c:v>
                </c:pt>
                <c:pt idx="32">
                  <c:v>6.38</c:v>
                </c:pt>
                <c:pt idx="33">
                  <c:v>3.52</c:v>
                </c:pt>
                <c:pt idx="34">
                  <c:v>2.91</c:v>
                </c:pt>
                <c:pt idx="35">
                  <c:v>2.68</c:v>
                </c:pt>
                <c:pt idx="36">
                  <c:v>0.12</c:v>
                </c:pt>
                <c:pt idx="37">
                  <c:v>0.82</c:v>
                </c:pt>
                <c:pt idx="38">
                  <c:v>2.35</c:v>
                </c:pt>
                <c:pt idx="39">
                  <c:v>2.0299999999999998</c:v>
                </c:pt>
                <c:pt idx="40">
                  <c:v>1.03</c:v>
                </c:pt>
                <c:pt idx="41">
                  <c:v>-3.78</c:v>
                </c:pt>
                <c:pt idx="42">
                  <c:v>-4.57</c:v>
                </c:pt>
                <c:pt idx="43">
                  <c:v>-9.74</c:v>
                </c:pt>
                <c:pt idx="44">
                  <c:v>-10.18</c:v>
                </c:pt>
                <c:pt idx="45">
                  <c:v>-11.49</c:v>
                </c:pt>
                <c:pt idx="46">
                  <c:v>-10.66</c:v>
                </c:pt>
                <c:pt idx="47">
                  <c:v>-11.83</c:v>
                </c:pt>
                <c:pt idx="48">
                  <c:v>-12.26</c:v>
                </c:pt>
                <c:pt idx="49">
                  <c:v>-11.95</c:v>
                </c:pt>
                <c:pt idx="50">
                  <c:v>-12.48</c:v>
                </c:pt>
                <c:pt idx="51">
                  <c:v>-13.43</c:v>
                </c:pt>
                <c:pt idx="52">
                  <c:v>-13.8</c:v>
                </c:pt>
                <c:pt idx="53">
                  <c:v>-16.71</c:v>
                </c:pt>
                <c:pt idx="54">
                  <c:v>-15.09</c:v>
                </c:pt>
                <c:pt idx="55">
                  <c:v>-14.92</c:v>
                </c:pt>
                <c:pt idx="56">
                  <c:v>-12.47</c:v>
                </c:pt>
                <c:pt idx="57">
                  <c:v>-13.97</c:v>
                </c:pt>
                <c:pt idx="58">
                  <c:v>-12.46</c:v>
                </c:pt>
                <c:pt idx="59">
                  <c:v>-14.11</c:v>
                </c:pt>
                <c:pt idx="60">
                  <c:v>-14.13</c:v>
                </c:pt>
                <c:pt idx="61">
                  <c:v>-10.99</c:v>
                </c:pt>
                <c:pt idx="62">
                  <c:v>-9.8699999999999992</c:v>
                </c:pt>
                <c:pt idx="63">
                  <c:v>-8.0399999999999991</c:v>
                </c:pt>
                <c:pt idx="64">
                  <c:v>-6.8</c:v>
                </c:pt>
                <c:pt idx="65">
                  <c:v>-8.58</c:v>
                </c:pt>
                <c:pt idx="66">
                  <c:v>-4.99</c:v>
                </c:pt>
                <c:pt idx="67">
                  <c:v>-4.67</c:v>
                </c:pt>
                <c:pt idx="68">
                  <c:v>0.32</c:v>
                </c:pt>
                <c:pt idx="69">
                  <c:v>1.41</c:v>
                </c:pt>
                <c:pt idx="70">
                  <c:v>2.57</c:v>
                </c:pt>
                <c:pt idx="71">
                  <c:v>5.04</c:v>
                </c:pt>
                <c:pt idx="72">
                  <c:v>8.9</c:v>
                </c:pt>
                <c:pt idx="73">
                  <c:v>11.17</c:v>
                </c:pt>
                <c:pt idx="74">
                  <c:v>10.57</c:v>
                </c:pt>
                <c:pt idx="75">
                  <c:v>12.95</c:v>
                </c:pt>
                <c:pt idx="76">
                  <c:v>13.86</c:v>
                </c:pt>
                <c:pt idx="77">
                  <c:v>16.89</c:v>
                </c:pt>
                <c:pt idx="78">
                  <c:v>17.38</c:v>
                </c:pt>
              </c:numCache>
            </c:numRef>
          </c:val>
          <c:smooth val="0"/>
          <c:extLst>
            <c:ext xmlns:c16="http://schemas.microsoft.com/office/drawing/2014/chart" uri="{C3380CC4-5D6E-409C-BE32-E72D297353CC}">
              <c16:uniqueId val="{00000000-08B6-471A-AA7A-5DC334A9DA02}"/>
            </c:ext>
          </c:extLst>
        </c:ser>
        <c:ser>
          <c:idx val="1"/>
          <c:order val="1"/>
          <c:tx>
            <c:strRef>
              <c:f>Slika4_lijevo!$AF$8</c:f>
              <c:strCache>
                <c:ptCount val="1"/>
                <c:pt idx="0">
                  <c:v>Price-to-rent</c:v>
                </c:pt>
              </c:strCache>
            </c:strRef>
          </c:tx>
          <c:spPr>
            <a:ln w="28575" cap="rnd">
              <a:solidFill>
                <a:schemeClr val="accent2"/>
              </a:solidFill>
              <a:round/>
            </a:ln>
            <a:effectLst/>
          </c:spPr>
          <c:marker>
            <c:symbol val="none"/>
          </c:marker>
          <c:val>
            <c:numRef>
              <c:f>Slika4_lijevo!$AF$9:$AF$87</c:f>
              <c:numCache>
                <c:formatCode>0.00</c:formatCode>
                <c:ptCount val="79"/>
                <c:pt idx="0">
                  <c:v>-28.5</c:v>
                </c:pt>
                <c:pt idx="1">
                  <c:v>-30.92</c:v>
                </c:pt>
                <c:pt idx="2">
                  <c:v>-23.61</c:v>
                </c:pt>
                <c:pt idx="3">
                  <c:v>-22.32</c:v>
                </c:pt>
                <c:pt idx="4">
                  <c:v>-11.64</c:v>
                </c:pt>
                <c:pt idx="5">
                  <c:v>-8.18</c:v>
                </c:pt>
                <c:pt idx="6">
                  <c:v>-6.39</c:v>
                </c:pt>
                <c:pt idx="7">
                  <c:v>3.65</c:v>
                </c:pt>
                <c:pt idx="8">
                  <c:v>4.63</c:v>
                </c:pt>
                <c:pt idx="9">
                  <c:v>8.15</c:v>
                </c:pt>
                <c:pt idx="10">
                  <c:v>13.51</c:v>
                </c:pt>
                <c:pt idx="11">
                  <c:v>24.49</c:v>
                </c:pt>
                <c:pt idx="12">
                  <c:v>25.21</c:v>
                </c:pt>
                <c:pt idx="13">
                  <c:v>32.31</c:v>
                </c:pt>
                <c:pt idx="14">
                  <c:v>35.74</c:v>
                </c:pt>
                <c:pt idx="15">
                  <c:v>21.36</c:v>
                </c:pt>
                <c:pt idx="16">
                  <c:v>12.25</c:v>
                </c:pt>
                <c:pt idx="17">
                  <c:v>11.44</c:v>
                </c:pt>
                <c:pt idx="18">
                  <c:v>12.12</c:v>
                </c:pt>
                <c:pt idx="19">
                  <c:v>20.94</c:v>
                </c:pt>
                <c:pt idx="20">
                  <c:v>18.7</c:v>
                </c:pt>
                <c:pt idx="21">
                  <c:v>21.63</c:v>
                </c:pt>
                <c:pt idx="22">
                  <c:v>23.57</c:v>
                </c:pt>
                <c:pt idx="23">
                  <c:v>21.8</c:v>
                </c:pt>
                <c:pt idx="24">
                  <c:v>9.77</c:v>
                </c:pt>
                <c:pt idx="25">
                  <c:v>6.48</c:v>
                </c:pt>
                <c:pt idx="26">
                  <c:v>7.52</c:v>
                </c:pt>
                <c:pt idx="27">
                  <c:v>3.78</c:v>
                </c:pt>
                <c:pt idx="28">
                  <c:v>3.01</c:v>
                </c:pt>
                <c:pt idx="29">
                  <c:v>-0.97</c:v>
                </c:pt>
                <c:pt idx="30">
                  <c:v>-2.58</c:v>
                </c:pt>
                <c:pt idx="31">
                  <c:v>-4.4800000000000004</c:v>
                </c:pt>
                <c:pt idx="32">
                  <c:v>-9.33</c:v>
                </c:pt>
                <c:pt idx="33">
                  <c:v>-12.1</c:v>
                </c:pt>
                <c:pt idx="34">
                  <c:v>-13.83</c:v>
                </c:pt>
                <c:pt idx="35">
                  <c:v>-12.96</c:v>
                </c:pt>
                <c:pt idx="36">
                  <c:v>-13.59</c:v>
                </c:pt>
                <c:pt idx="37">
                  <c:v>-11.2</c:v>
                </c:pt>
                <c:pt idx="38">
                  <c:v>-9.7899999999999991</c:v>
                </c:pt>
                <c:pt idx="39">
                  <c:v>-8.4700000000000006</c:v>
                </c:pt>
                <c:pt idx="40">
                  <c:v>-8.5</c:v>
                </c:pt>
                <c:pt idx="41">
                  <c:v>-9.41</c:v>
                </c:pt>
                <c:pt idx="42">
                  <c:v>-9.61</c:v>
                </c:pt>
                <c:pt idx="43">
                  <c:v>-12.78</c:v>
                </c:pt>
                <c:pt idx="44">
                  <c:v>-12.31</c:v>
                </c:pt>
                <c:pt idx="45">
                  <c:v>-12.52</c:v>
                </c:pt>
                <c:pt idx="46">
                  <c:v>-11.51</c:v>
                </c:pt>
                <c:pt idx="47">
                  <c:v>-12.32</c:v>
                </c:pt>
                <c:pt idx="48">
                  <c:v>-13.58</c:v>
                </c:pt>
                <c:pt idx="49">
                  <c:v>-11.95</c:v>
                </c:pt>
                <c:pt idx="50">
                  <c:v>-13.07</c:v>
                </c:pt>
                <c:pt idx="51">
                  <c:v>-14.47</c:v>
                </c:pt>
                <c:pt idx="52">
                  <c:v>-14.81</c:v>
                </c:pt>
                <c:pt idx="53">
                  <c:v>-15.74</c:v>
                </c:pt>
                <c:pt idx="54">
                  <c:v>-14.58</c:v>
                </c:pt>
                <c:pt idx="55">
                  <c:v>-14.11</c:v>
                </c:pt>
                <c:pt idx="56">
                  <c:v>-12.34</c:v>
                </c:pt>
                <c:pt idx="57">
                  <c:v>-11.91</c:v>
                </c:pt>
                <c:pt idx="58">
                  <c:v>-9.4</c:v>
                </c:pt>
                <c:pt idx="59">
                  <c:v>-9.8800000000000008</c:v>
                </c:pt>
                <c:pt idx="60">
                  <c:v>-9.4600000000000009</c:v>
                </c:pt>
                <c:pt idx="61">
                  <c:v>-4.93</c:v>
                </c:pt>
                <c:pt idx="62">
                  <c:v>-3.97</c:v>
                </c:pt>
                <c:pt idx="63">
                  <c:v>-1.04</c:v>
                </c:pt>
                <c:pt idx="64">
                  <c:v>-1.06</c:v>
                </c:pt>
                <c:pt idx="65">
                  <c:v>-1.2</c:v>
                </c:pt>
                <c:pt idx="66">
                  <c:v>2.0099999999999998</c:v>
                </c:pt>
                <c:pt idx="67">
                  <c:v>2.4700000000000002</c:v>
                </c:pt>
                <c:pt idx="68">
                  <c:v>3.22</c:v>
                </c:pt>
                <c:pt idx="69">
                  <c:v>6.25</c:v>
                </c:pt>
                <c:pt idx="70">
                  <c:v>6.88</c:v>
                </c:pt>
                <c:pt idx="71">
                  <c:v>9.65</c:v>
                </c:pt>
                <c:pt idx="72">
                  <c:v>11.29</c:v>
                </c:pt>
                <c:pt idx="73">
                  <c:v>13.72</c:v>
                </c:pt>
                <c:pt idx="74">
                  <c:v>14.34</c:v>
                </c:pt>
                <c:pt idx="75">
                  <c:v>17.53</c:v>
                </c:pt>
                <c:pt idx="76">
                  <c:v>18.14</c:v>
                </c:pt>
                <c:pt idx="77">
                  <c:v>24</c:v>
                </c:pt>
                <c:pt idx="78">
                  <c:v>25.96</c:v>
                </c:pt>
              </c:numCache>
            </c:numRef>
          </c:val>
          <c:smooth val="0"/>
          <c:extLst>
            <c:ext xmlns:c16="http://schemas.microsoft.com/office/drawing/2014/chart" uri="{C3380CC4-5D6E-409C-BE32-E72D297353CC}">
              <c16:uniqueId val="{00000001-08B6-471A-AA7A-5DC334A9DA02}"/>
            </c:ext>
          </c:extLst>
        </c:ser>
        <c:ser>
          <c:idx val="2"/>
          <c:order val="2"/>
          <c:tx>
            <c:strRef>
              <c:f>Slika4_lijevo!$AG$8</c:f>
              <c:strCache>
                <c:ptCount val="1"/>
                <c:pt idx="0">
                  <c:v>Price-to-HDI</c:v>
                </c:pt>
              </c:strCache>
            </c:strRef>
          </c:tx>
          <c:spPr>
            <a:ln w="28575" cap="rnd">
              <a:solidFill>
                <a:schemeClr val="accent3"/>
              </a:solidFill>
              <a:round/>
            </a:ln>
            <a:effectLst/>
          </c:spPr>
          <c:marker>
            <c:symbol val="none"/>
          </c:marker>
          <c:val>
            <c:numRef>
              <c:f>Slika4_lijevo!$AG$9:$AG$87</c:f>
              <c:numCache>
                <c:formatCode>0.00</c:formatCode>
                <c:ptCount val="79"/>
                <c:pt idx="0">
                  <c:v>-20.18</c:v>
                </c:pt>
                <c:pt idx="1">
                  <c:v>-22.73</c:v>
                </c:pt>
                <c:pt idx="2">
                  <c:v>-19.43</c:v>
                </c:pt>
                <c:pt idx="3">
                  <c:v>-21.2</c:v>
                </c:pt>
                <c:pt idx="4">
                  <c:v>-14.63</c:v>
                </c:pt>
                <c:pt idx="5">
                  <c:v>-13.59</c:v>
                </c:pt>
                <c:pt idx="6">
                  <c:v>-14.38</c:v>
                </c:pt>
                <c:pt idx="7">
                  <c:v>-8.48</c:v>
                </c:pt>
                <c:pt idx="8">
                  <c:v>-9.0500000000000007</c:v>
                </c:pt>
                <c:pt idx="9">
                  <c:v>-7.33</c:v>
                </c:pt>
                <c:pt idx="10">
                  <c:v>-5.14</c:v>
                </c:pt>
                <c:pt idx="11">
                  <c:v>-0.34</c:v>
                </c:pt>
                <c:pt idx="12">
                  <c:v>-1.01</c:v>
                </c:pt>
                <c:pt idx="13">
                  <c:v>2.12</c:v>
                </c:pt>
                <c:pt idx="14">
                  <c:v>2.29</c:v>
                </c:pt>
                <c:pt idx="15">
                  <c:v>6.18</c:v>
                </c:pt>
                <c:pt idx="16">
                  <c:v>8.93</c:v>
                </c:pt>
                <c:pt idx="17">
                  <c:v>8.99</c:v>
                </c:pt>
                <c:pt idx="18">
                  <c:v>10.47</c:v>
                </c:pt>
                <c:pt idx="19">
                  <c:v>17.5</c:v>
                </c:pt>
                <c:pt idx="20">
                  <c:v>19.89</c:v>
                </c:pt>
                <c:pt idx="21">
                  <c:v>23.79</c:v>
                </c:pt>
                <c:pt idx="22">
                  <c:v>24.56</c:v>
                </c:pt>
                <c:pt idx="23">
                  <c:v>22.29</c:v>
                </c:pt>
                <c:pt idx="24">
                  <c:v>19.07</c:v>
                </c:pt>
                <c:pt idx="25">
                  <c:v>17.75</c:v>
                </c:pt>
                <c:pt idx="26">
                  <c:v>17.88</c:v>
                </c:pt>
                <c:pt idx="27">
                  <c:v>13.61</c:v>
                </c:pt>
                <c:pt idx="28">
                  <c:v>13.22</c:v>
                </c:pt>
                <c:pt idx="29">
                  <c:v>8.74</c:v>
                </c:pt>
                <c:pt idx="30">
                  <c:v>7.16</c:v>
                </c:pt>
                <c:pt idx="31">
                  <c:v>4.96</c:v>
                </c:pt>
                <c:pt idx="32">
                  <c:v>2.95</c:v>
                </c:pt>
                <c:pt idx="33">
                  <c:v>1.97</c:v>
                </c:pt>
                <c:pt idx="34">
                  <c:v>1.0900000000000001</c:v>
                </c:pt>
                <c:pt idx="35">
                  <c:v>1.17</c:v>
                </c:pt>
                <c:pt idx="36">
                  <c:v>-0.21</c:v>
                </c:pt>
                <c:pt idx="37">
                  <c:v>0.9</c:v>
                </c:pt>
                <c:pt idx="38">
                  <c:v>1.35</c:v>
                </c:pt>
                <c:pt idx="39">
                  <c:v>2</c:v>
                </c:pt>
                <c:pt idx="40">
                  <c:v>1.8</c:v>
                </c:pt>
                <c:pt idx="41">
                  <c:v>1.22</c:v>
                </c:pt>
                <c:pt idx="42">
                  <c:v>1.26</c:v>
                </c:pt>
                <c:pt idx="43">
                  <c:v>-1.89</c:v>
                </c:pt>
                <c:pt idx="44">
                  <c:v>-2.12</c:v>
                </c:pt>
                <c:pt idx="45">
                  <c:v>-2.98</c:v>
                </c:pt>
                <c:pt idx="46">
                  <c:v>-2.63</c:v>
                </c:pt>
                <c:pt idx="47">
                  <c:v>-3.6</c:v>
                </c:pt>
                <c:pt idx="48">
                  <c:v>-3.65</c:v>
                </c:pt>
                <c:pt idx="49">
                  <c:v>-1.87</c:v>
                </c:pt>
                <c:pt idx="50">
                  <c:v>-1.9</c:v>
                </c:pt>
                <c:pt idx="51">
                  <c:v>-2.44</c:v>
                </c:pt>
                <c:pt idx="52">
                  <c:v>-3.74</c:v>
                </c:pt>
                <c:pt idx="53">
                  <c:v>-6.49</c:v>
                </c:pt>
                <c:pt idx="54">
                  <c:v>-6.7</c:v>
                </c:pt>
                <c:pt idx="55">
                  <c:v>-7.5</c:v>
                </c:pt>
                <c:pt idx="56">
                  <c:v>-6.95</c:v>
                </c:pt>
                <c:pt idx="57">
                  <c:v>-8.26</c:v>
                </c:pt>
                <c:pt idx="58">
                  <c:v>-7.76</c:v>
                </c:pt>
                <c:pt idx="59">
                  <c:v>-8.83</c:v>
                </c:pt>
                <c:pt idx="60">
                  <c:v>-9.48</c:v>
                </c:pt>
                <c:pt idx="61">
                  <c:v>-7.03</c:v>
                </c:pt>
                <c:pt idx="62">
                  <c:v>-7.55</c:v>
                </c:pt>
                <c:pt idx="63">
                  <c:v>-5.55</c:v>
                </c:pt>
                <c:pt idx="64">
                  <c:v>-5.73</c:v>
                </c:pt>
                <c:pt idx="65">
                  <c:v>-7.18</c:v>
                </c:pt>
                <c:pt idx="66">
                  <c:v>-5.75</c:v>
                </c:pt>
                <c:pt idx="67">
                  <c:v>-5.94</c:v>
                </c:pt>
                <c:pt idx="68">
                  <c:v>-3.64</c:v>
                </c:pt>
                <c:pt idx="69">
                  <c:v>-2.11</c:v>
                </c:pt>
                <c:pt idx="70">
                  <c:v>-2.5299999999999998</c:v>
                </c:pt>
                <c:pt idx="71">
                  <c:v>-0.81</c:v>
                </c:pt>
                <c:pt idx="72">
                  <c:v>0.87</c:v>
                </c:pt>
                <c:pt idx="73">
                  <c:v>3.19</c:v>
                </c:pt>
                <c:pt idx="74">
                  <c:v>3.19</c:v>
                </c:pt>
                <c:pt idx="75">
                  <c:v>5.82</c:v>
                </c:pt>
                <c:pt idx="76">
                  <c:v>6.13</c:v>
                </c:pt>
                <c:pt idx="77">
                  <c:v>8.61</c:v>
                </c:pt>
                <c:pt idx="78">
                  <c:v>7.57</c:v>
                </c:pt>
              </c:numCache>
            </c:numRef>
          </c:val>
          <c:smooth val="0"/>
          <c:extLst>
            <c:ext xmlns:c16="http://schemas.microsoft.com/office/drawing/2014/chart" uri="{C3380CC4-5D6E-409C-BE32-E72D297353CC}">
              <c16:uniqueId val="{00000002-08B6-471A-AA7A-5DC334A9DA02}"/>
            </c:ext>
          </c:extLst>
        </c:ser>
        <c:ser>
          <c:idx val="3"/>
          <c:order val="3"/>
          <c:tx>
            <c:strRef>
              <c:f>Slika4_lijevo!$AH$8</c:f>
              <c:strCache>
                <c:ptCount val="1"/>
                <c:pt idx="0">
                  <c:v>Price-to-construction-cost</c:v>
                </c:pt>
              </c:strCache>
            </c:strRef>
          </c:tx>
          <c:spPr>
            <a:ln w="28575" cap="rnd">
              <a:solidFill>
                <a:schemeClr val="accent4"/>
              </a:solidFill>
              <a:round/>
            </a:ln>
            <a:effectLst/>
          </c:spPr>
          <c:marker>
            <c:symbol val="none"/>
          </c:marker>
          <c:val>
            <c:numRef>
              <c:f>Slika4_lijevo!$AH$9:$AH$87</c:f>
              <c:numCache>
                <c:formatCode>0.00</c:formatCode>
                <c:ptCount val="79"/>
                <c:pt idx="0">
                  <c:v>-12.68</c:v>
                </c:pt>
                <c:pt idx="1">
                  <c:v>-13.97</c:v>
                </c:pt>
                <c:pt idx="2">
                  <c:v>-9.82</c:v>
                </c:pt>
                <c:pt idx="3">
                  <c:v>-10.94</c:v>
                </c:pt>
                <c:pt idx="4">
                  <c:v>-5.62</c:v>
                </c:pt>
                <c:pt idx="5">
                  <c:v>-3.59</c:v>
                </c:pt>
                <c:pt idx="6">
                  <c:v>-3.82</c:v>
                </c:pt>
                <c:pt idx="7">
                  <c:v>4.46</c:v>
                </c:pt>
                <c:pt idx="8">
                  <c:v>4.24</c:v>
                </c:pt>
                <c:pt idx="9">
                  <c:v>2.0299999999999998</c:v>
                </c:pt>
                <c:pt idx="10">
                  <c:v>1.22</c:v>
                </c:pt>
                <c:pt idx="11">
                  <c:v>-1.63</c:v>
                </c:pt>
                <c:pt idx="12">
                  <c:v>-6.5</c:v>
                </c:pt>
                <c:pt idx="13">
                  <c:v>-4.1900000000000004</c:v>
                </c:pt>
                <c:pt idx="14">
                  <c:v>-2.23</c:v>
                </c:pt>
                <c:pt idx="15">
                  <c:v>3.6</c:v>
                </c:pt>
                <c:pt idx="16">
                  <c:v>8.01</c:v>
                </c:pt>
                <c:pt idx="17">
                  <c:v>6.94</c:v>
                </c:pt>
                <c:pt idx="18">
                  <c:v>7.16</c:v>
                </c:pt>
                <c:pt idx="19">
                  <c:v>16.37</c:v>
                </c:pt>
                <c:pt idx="20">
                  <c:v>17.809999999999999</c:v>
                </c:pt>
                <c:pt idx="21">
                  <c:v>19.91</c:v>
                </c:pt>
                <c:pt idx="22">
                  <c:v>18.600000000000001</c:v>
                </c:pt>
                <c:pt idx="23">
                  <c:v>12.04</c:v>
                </c:pt>
                <c:pt idx="24">
                  <c:v>9.18</c:v>
                </c:pt>
                <c:pt idx="25">
                  <c:v>6.54</c:v>
                </c:pt>
                <c:pt idx="26">
                  <c:v>2.75</c:v>
                </c:pt>
                <c:pt idx="27">
                  <c:v>-0.75</c:v>
                </c:pt>
                <c:pt idx="28">
                  <c:v>-1.63</c:v>
                </c:pt>
                <c:pt idx="29">
                  <c:v>-3.55</c:v>
                </c:pt>
                <c:pt idx="30">
                  <c:v>-0.06</c:v>
                </c:pt>
                <c:pt idx="31">
                  <c:v>-0.48</c:v>
                </c:pt>
                <c:pt idx="32">
                  <c:v>-0.03</c:v>
                </c:pt>
                <c:pt idx="33">
                  <c:v>1.27</c:v>
                </c:pt>
                <c:pt idx="34">
                  <c:v>-0.14000000000000001</c:v>
                </c:pt>
                <c:pt idx="35">
                  <c:v>0.27</c:v>
                </c:pt>
                <c:pt idx="36">
                  <c:v>-2.83</c:v>
                </c:pt>
                <c:pt idx="37">
                  <c:v>-2.2000000000000002</c:v>
                </c:pt>
                <c:pt idx="38">
                  <c:v>-0.69</c:v>
                </c:pt>
                <c:pt idx="39">
                  <c:v>0.09</c:v>
                </c:pt>
                <c:pt idx="40">
                  <c:v>0.94</c:v>
                </c:pt>
                <c:pt idx="41">
                  <c:v>-0.19</c:v>
                </c:pt>
                <c:pt idx="42">
                  <c:v>-1.24</c:v>
                </c:pt>
                <c:pt idx="43">
                  <c:v>-4.38</c:v>
                </c:pt>
                <c:pt idx="44">
                  <c:v>-3.14</c:v>
                </c:pt>
                <c:pt idx="45">
                  <c:v>-1.85</c:v>
                </c:pt>
                <c:pt idx="46">
                  <c:v>-0.32</c:v>
                </c:pt>
                <c:pt idx="47">
                  <c:v>-0.85</c:v>
                </c:pt>
                <c:pt idx="48">
                  <c:v>-0.16</c:v>
                </c:pt>
                <c:pt idx="49">
                  <c:v>-0.42</c:v>
                </c:pt>
                <c:pt idx="50">
                  <c:v>-1.73</c:v>
                </c:pt>
                <c:pt idx="51">
                  <c:v>-3.51</c:v>
                </c:pt>
                <c:pt idx="52">
                  <c:v>-6.02</c:v>
                </c:pt>
                <c:pt idx="53">
                  <c:v>-9.02</c:v>
                </c:pt>
                <c:pt idx="54">
                  <c:v>-9.2899999999999991</c:v>
                </c:pt>
                <c:pt idx="55">
                  <c:v>-9.83</c:v>
                </c:pt>
                <c:pt idx="56">
                  <c:v>-9.19</c:v>
                </c:pt>
                <c:pt idx="57">
                  <c:v>-9.64</c:v>
                </c:pt>
                <c:pt idx="58">
                  <c:v>-8.2100000000000009</c:v>
                </c:pt>
                <c:pt idx="59">
                  <c:v>-8.8000000000000007</c:v>
                </c:pt>
                <c:pt idx="60">
                  <c:v>-8.6999999999999993</c:v>
                </c:pt>
                <c:pt idx="61">
                  <c:v>-4.95</c:v>
                </c:pt>
                <c:pt idx="62">
                  <c:v>-4.95</c:v>
                </c:pt>
                <c:pt idx="63">
                  <c:v>-1.69</c:v>
                </c:pt>
                <c:pt idx="64">
                  <c:v>-1.1200000000000001</c:v>
                </c:pt>
                <c:pt idx="65">
                  <c:v>-1.93</c:v>
                </c:pt>
                <c:pt idx="66">
                  <c:v>0.21</c:v>
                </c:pt>
                <c:pt idx="67">
                  <c:v>0.48</c:v>
                </c:pt>
                <c:pt idx="68">
                  <c:v>3.43</c:v>
                </c:pt>
                <c:pt idx="69">
                  <c:v>4.96</c:v>
                </c:pt>
                <c:pt idx="70">
                  <c:v>4.2300000000000004</c:v>
                </c:pt>
                <c:pt idx="71">
                  <c:v>5.61</c:v>
                </c:pt>
                <c:pt idx="72">
                  <c:v>6.88</c:v>
                </c:pt>
                <c:pt idx="73">
                  <c:v>6.68</c:v>
                </c:pt>
                <c:pt idx="74">
                  <c:v>3.95</c:v>
                </c:pt>
                <c:pt idx="75">
                  <c:v>5.16</c:v>
                </c:pt>
                <c:pt idx="76">
                  <c:v>4.1399999999999997</c:v>
                </c:pt>
                <c:pt idx="77">
                  <c:v>5.84</c:v>
                </c:pt>
                <c:pt idx="78">
                  <c:v>3.67</c:v>
                </c:pt>
              </c:numCache>
            </c:numRef>
          </c:val>
          <c:smooth val="0"/>
          <c:extLst>
            <c:ext xmlns:c16="http://schemas.microsoft.com/office/drawing/2014/chart" uri="{C3380CC4-5D6E-409C-BE32-E72D297353CC}">
              <c16:uniqueId val="{00000003-08B6-471A-AA7A-5DC334A9DA02}"/>
            </c:ext>
          </c:extLst>
        </c:ser>
        <c:ser>
          <c:idx val="4"/>
          <c:order val="4"/>
          <c:tx>
            <c:strRef>
              <c:f>Slika4_lijevo!$AI$8</c:f>
              <c:strCache>
                <c:ptCount val="1"/>
                <c:pt idx="0">
                  <c:v>Loan-payment-to-HDI</c:v>
                </c:pt>
              </c:strCache>
            </c:strRef>
          </c:tx>
          <c:spPr>
            <a:ln w="28575" cap="rnd">
              <a:solidFill>
                <a:schemeClr val="accent5"/>
              </a:solidFill>
              <a:round/>
            </a:ln>
            <a:effectLst/>
          </c:spPr>
          <c:marker>
            <c:symbol val="none"/>
          </c:marker>
          <c:val>
            <c:numRef>
              <c:f>Slika4_lijevo!$AI$9:$AI$87</c:f>
              <c:numCache>
                <c:formatCode>0.00</c:formatCode>
                <c:ptCount val="79"/>
                <c:pt idx="0">
                  <c:v>-26.21</c:v>
                </c:pt>
                <c:pt idx="1">
                  <c:v>-28.39</c:v>
                </c:pt>
                <c:pt idx="2">
                  <c:v>-24.65</c:v>
                </c:pt>
                <c:pt idx="3">
                  <c:v>-15.04</c:v>
                </c:pt>
                <c:pt idx="4">
                  <c:v>-13.76</c:v>
                </c:pt>
                <c:pt idx="5">
                  <c:v>-11.59</c:v>
                </c:pt>
                <c:pt idx="6">
                  <c:v>-16.77</c:v>
                </c:pt>
                <c:pt idx="7">
                  <c:v>-8.08</c:v>
                </c:pt>
                <c:pt idx="8">
                  <c:v>-10.57</c:v>
                </c:pt>
                <c:pt idx="9">
                  <c:v>-9.64</c:v>
                </c:pt>
                <c:pt idx="10">
                  <c:v>-8.8000000000000007</c:v>
                </c:pt>
                <c:pt idx="11">
                  <c:v>1.45</c:v>
                </c:pt>
                <c:pt idx="12">
                  <c:v>-7.23</c:v>
                </c:pt>
                <c:pt idx="13">
                  <c:v>-9.98</c:v>
                </c:pt>
                <c:pt idx="14">
                  <c:v>-12.47</c:v>
                </c:pt>
                <c:pt idx="15">
                  <c:v>-4.88</c:v>
                </c:pt>
                <c:pt idx="16">
                  <c:v>-2.79</c:v>
                </c:pt>
                <c:pt idx="17">
                  <c:v>-5.57</c:v>
                </c:pt>
                <c:pt idx="18">
                  <c:v>-5.76</c:v>
                </c:pt>
                <c:pt idx="19">
                  <c:v>4.13</c:v>
                </c:pt>
                <c:pt idx="20">
                  <c:v>6.59</c:v>
                </c:pt>
                <c:pt idx="21">
                  <c:v>14.46</c:v>
                </c:pt>
                <c:pt idx="22">
                  <c:v>15.57</c:v>
                </c:pt>
                <c:pt idx="23">
                  <c:v>18.59</c:v>
                </c:pt>
                <c:pt idx="24">
                  <c:v>17.600000000000001</c:v>
                </c:pt>
                <c:pt idx="25">
                  <c:v>29.18</c:v>
                </c:pt>
                <c:pt idx="26">
                  <c:v>29.69</c:v>
                </c:pt>
                <c:pt idx="27">
                  <c:v>23.53</c:v>
                </c:pt>
                <c:pt idx="28">
                  <c:v>24.2</c:v>
                </c:pt>
                <c:pt idx="29">
                  <c:v>22.78</c:v>
                </c:pt>
                <c:pt idx="30">
                  <c:v>25.34</c:v>
                </c:pt>
                <c:pt idx="31">
                  <c:v>19.989999999999998</c:v>
                </c:pt>
                <c:pt idx="32">
                  <c:v>19.27</c:v>
                </c:pt>
                <c:pt idx="33">
                  <c:v>17.940000000000001</c:v>
                </c:pt>
                <c:pt idx="34">
                  <c:v>14.31</c:v>
                </c:pt>
                <c:pt idx="35">
                  <c:v>12.51</c:v>
                </c:pt>
                <c:pt idx="36">
                  <c:v>12.14</c:v>
                </c:pt>
                <c:pt idx="37">
                  <c:v>3.34</c:v>
                </c:pt>
                <c:pt idx="38">
                  <c:v>2.78</c:v>
                </c:pt>
                <c:pt idx="39">
                  <c:v>6.44</c:v>
                </c:pt>
                <c:pt idx="40">
                  <c:v>5.17</c:v>
                </c:pt>
                <c:pt idx="41">
                  <c:v>4.01</c:v>
                </c:pt>
                <c:pt idx="42">
                  <c:v>8.07</c:v>
                </c:pt>
                <c:pt idx="43">
                  <c:v>0.37</c:v>
                </c:pt>
                <c:pt idx="44">
                  <c:v>-0.6</c:v>
                </c:pt>
                <c:pt idx="45">
                  <c:v>-3.49</c:v>
                </c:pt>
                <c:pt idx="46">
                  <c:v>-2.36</c:v>
                </c:pt>
                <c:pt idx="47">
                  <c:v>-2.15</c:v>
                </c:pt>
                <c:pt idx="48">
                  <c:v>-5.93</c:v>
                </c:pt>
                <c:pt idx="49">
                  <c:v>4.74</c:v>
                </c:pt>
                <c:pt idx="50">
                  <c:v>2.88</c:v>
                </c:pt>
                <c:pt idx="51">
                  <c:v>3.53</c:v>
                </c:pt>
                <c:pt idx="52">
                  <c:v>2.21</c:v>
                </c:pt>
                <c:pt idx="53">
                  <c:v>0.55000000000000004</c:v>
                </c:pt>
                <c:pt idx="54">
                  <c:v>-0.11</c:v>
                </c:pt>
                <c:pt idx="55">
                  <c:v>1.43</c:v>
                </c:pt>
                <c:pt idx="56">
                  <c:v>9.01</c:v>
                </c:pt>
                <c:pt idx="57">
                  <c:v>-0.22</c:v>
                </c:pt>
                <c:pt idx="58">
                  <c:v>-5.26</c:v>
                </c:pt>
                <c:pt idx="59">
                  <c:v>-9.6199999999999992</c:v>
                </c:pt>
                <c:pt idx="60">
                  <c:v>-9.9700000000000006</c:v>
                </c:pt>
                <c:pt idx="61">
                  <c:v>-11.4</c:v>
                </c:pt>
                <c:pt idx="62">
                  <c:v>-10.24</c:v>
                </c:pt>
                <c:pt idx="63">
                  <c:v>-10.8</c:v>
                </c:pt>
                <c:pt idx="64">
                  <c:v>-10.27</c:v>
                </c:pt>
                <c:pt idx="65">
                  <c:v>-9.98</c:v>
                </c:pt>
                <c:pt idx="66">
                  <c:v>-9.69</c:v>
                </c:pt>
                <c:pt idx="67">
                  <c:v>-10.73</c:v>
                </c:pt>
                <c:pt idx="68">
                  <c:v>-7.15</c:v>
                </c:pt>
                <c:pt idx="69">
                  <c:v>-5.93</c:v>
                </c:pt>
                <c:pt idx="70">
                  <c:v>-8.16</c:v>
                </c:pt>
                <c:pt idx="71">
                  <c:v>-12.76</c:v>
                </c:pt>
                <c:pt idx="72">
                  <c:v>-8.1199999999999992</c:v>
                </c:pt>
                <c:pt idx="73">
                  <c:v>-5.36</c:v>
                </c:pt>
                <c:pt idx="74">
                  <c:v>-1.94</c:v>
                </c:pt>
                <c:pt idx="75">
                  <c:v>-3.47</c:v>
                </c:pt>
                <c:pt idx="76">
                  <c:v>1.23</c:v>
                </c:pt>
                <c:pt idx="77">
                  <c:v>0.82</c:v>
                </c:pt>
                <c:pt idx="78">
                  <c:v>2.06</c:v>
                </c:pt>
              </c:numCache>
            </c:numRef>
          </c:val>
          <c:smooth val="0"/>
          <c:extLst>
            <c:ext xmlns:c16="http://schemas.microsoft.com/office/drawing/2014/chart" uri="{C3380CC4-5D6E-409C-BE32-E72D297353CC}">
              <c16:uniqueId val="{00000004-08B6-471A-AA7A-5DC334A9DA02}"/>
            </c:ext>
          </c:extLst>
        </c:ser>
        <c:ser>
          <c:idx val="5"/>
          <c:order val="5"/>
          <c:tx>
            <c:strRef>
              <c:f>Slika4_lijevo!$AJ$8</c:f>
              <c:strCache>
                <c:ptCount val="1"/>
                <c:pt idx="0">
                  <c:v>Indeks obujma građevinskih radova - stambene zgrade</c:v>
                </c:pt>
              </c:strCache>
            </c:strRef>
          </c:tx>
          <c:spPr>
            <a:ln w="28575" cap="rnd">
              <a:solidFill>
                <a:schemeClr val="accent6"/>
              </a:solidFill>
              <a:round/>
            </a:ln>
            <a:effectLst/>
          </c:spPr>
          <c:marker>
            <c:symbol val="none"/>
          </c:marker>
          <c:val>
            <c:numRef>
              <c:f>Slika4_lijevo!$AJ$9:$AJ$87</c:f>
              <c:numCache>
                <c:formatCode>0.00</c:formatCode>
                <c:ptCount val="79"/>
                <c:pt idx="0">
                  <c:v>-34.409999999999997</c:v>
                </c:pt>
                <c:pt idx="1">
                  <c:v>-32.200000000000003</c:v>
                </c:pt>
                <c:pt idx="2">
                  <c:v>-30.85</c:v>
                </c:pt>
                <c:pt idx="3">
                  <c:v>-31.75</c:v>
                </c:pt>
                <c:pt idx="4">
                  <c:v>-33.159999999999997</c:v>
                </c:pt>
                <c:pt idx="5">
                  <c:v>-30.39</c:v>
                </c:pt>
                <c:pt idx="6">
                  <c:v>-27.34</c:v>
                </c:pt>
                <c:pt idx="7">
                  <c:v>-22.4</c:v>
                </c:pt>
                <c:pt idx="8">
                  <c:v>-17.8</c:v>
                </c:pt>
                <c:pt idx="9">
                  <c:v>-16.95</c:v>
                </c:pt>
                <c:pt idx="10">
                  <c:v>-14.62</c:v>
                </c:pt>
                <c:pt idx="11">
                  <c:v>-13.66</c:v>
                </c:pt>
                <c:pt idx="12">
                  <c:v>-12.08</c:v>
                </c:pt>
                <c:pt idx="13">
                  <c:v>-8.2799999999999994</c:v>
                </c:pt>
                <c:pt idx="14">
                  <c:v>-5.39</c:v>
                </c:pt>
                <c:pt idx="15">
                  <c:v>-0.62</c:v>
                </c:pt>
                <c:pt idx="16">
                  <c:v>5.64</c:v>
                </c:pt>
                <c:pt idx="17">
                  <c:v>10.8</c:v>
                </c:pt>
                <c:pt idx="18">
                  <c:v>15.07</c:v>
                </c:pt>
                <c:pt idx="19">
                  <c:v>19.55</c:v>
                </c:pt>
                <c:pt idx="20">
                  <c:v>23.07</c:v>
                </c:pt>
                <c:pt idx="21">
                  <c:v>25.27</c:v>
                </c:pt>
                <c:pt idx="22">
                  <c:v>28.13</c:v>
                </c:pt>
                <c:pt idx="23">
                  <c:v>29.33</c:v>
                </c:pt>
                <c:pt idx="24">
                  <c:v>39.47</c:v>
                </c:pt>
                <c:pt idx="25">
                  <c:v>49.16</c:v>
                </c:pt>
                <c:pt idx="26">
                  <c:v>58.74</c:v>
                </c:pt>
                <c:pt idx="27">
                  <c:v>68.23</c:v>
                </c:pt>
                <c:pt idx="28">
                  <c:v>68.790000000000006</c:v>
                </c:pt>
                <c:pt idx="29">
                  <c:v>67.36</c:v>
                </c:pt>
                <c:pt idx="30">
                  <c:v>62.74</c:v>
                </c:pt>
                <c:pt idx="31">
                  <c:v>55.88</c:v>
                </c:pt>
                <c:pt idx="32">
                  <c:v>44.31</c:v>
                </c:pt>
                <c:pt idx="33">
                  <c:v>34.979999999999997</c:v>
                </c:pt>
                <c:pt idx="34">
                  <c:v>27.83</c:v>
                </c:pt>
                <c:pt idx="35">
                  <c:v>21.01</c:v>
                </c:pt>
                <c:pt idx="36">
                  <c:v>15.52</c:v>
                </c:pt>
                <c:pt idx="37">
                  <c:v>10.34</c:v>
                </c:pt>
                <c:pt idx="38">
                  <c:v>5.33</c:v>
                </c:pt>
                <c:pt idx="39">
                  <c:v>2.16</c:v>
                </c:pt>
                <c:pt idx="40">
                  <c:v>-2.2999999999999998</c:v>
                </c:pt>
                <c:pt idx="41">
                  <c:v>-6.85</c:v>
                </c:pt>
                <c:pt idx="42">
                  <c:v>-12.08</c:v>
                </c:pt>
                <c:pt idx="43">
                  <c:v>-18.760000000000002</c:v>
                </c:pt>
                <c:pt idx="44">
                  <c:v>-22.76</c:v>
                </c:pt>
                <c:pt idx="45">
                  <c:v>-27.66</c:v>
                </c:pt>
                <c:pt idx="46">
                  <c:v>-32.020000000000003</c:v>
                </c:pt>
                <c:pt idx="47">
                  <c:v>-34.24</c:v>
                </c:pt>
                <c:pt idx="48">
                  <c:v>-35.39</c:v>
                </c:pt>
                <c:pt idx="49">
                  <c:v>-35.94</c:v>
                </c:pt>
                <c:pt idx="50">
                  <c:v>-35.57</c:v>
                </c:pt>
                <c:pt idx="51">
                  <c:v>-35.35</c:v>
                </c:pt>
                <c:pt idx="52">
                  <c:v>-35.17</c:v>
                </c:pt>
                <c:pt idx="53">
                  <c:v>-34.299999999999997</c:v>
                </c:pt>
                <c:pt idx="54">
                  <c:v>-34.24</c:v>
                </c:pt>
                <c:pt idx="55">
                  <c:v>-33.119999999999997</c:v>
                </c:pt>
                <c:pt idx="56">
                  <c:v>-30.45</c:v>
                </c:pt>
                <c:pt idx="57">
                  <c:v>-28.05</c:v>
                </c:pt>
                <c:pt idx="58">
                  <c:v>-24.96</c:v>
                </c:pt>
                <c:pt idx="59">
                  <c:v>-22.64</c:v>
                </c:pt>
                <c:pt idx="60">
                  <c:v>-21.34</c:v>
                </c:pt>
                <c:pt idx="61">
                  <c:v>-19.09</c:v>
                </c:pt>
                <c:pt idx="62">
                  <c:v>-16.89</c:v>
                </c:pt>
                <c:pt idx="63">
                  <c:v>-13.54</c:v>
                </c:pt>
                <c:pt idx="64">
                  <c:v>-10.76</c:v>
                </c:pt>
                <c:pt idx="65">
                  <c:v>-6.96</c:v>
                </c:pt>
                <c:pt idx="66">
                  <c:v>-2.2400000000000002</c:v>
                </c:pt>
                <c:pt idx="67">
                  <c:v>0.52</c:v>
                </c:pt>
                <c:pt idx="68">
                  <c:v>4.71</c:v>
                </c:pt>
                <c:pt idx="69">
                  <c:v>6.92</c:v>
                </c:pt>
                <c:pt idx="70">
                  <c:v>9.08</c:v>
                </c:pt>
                <c:pt idx="71">
                  <c:v>12.21</c:v>
                </c:pt>
                <c:pt idx="72">
                  <c:v>14.45</c:v>
                </c:pt>
                <c:pt idx="73">
                  <c:v>14.58</c:v>
                </c:pt>
                <c:pt idx="74">
                  <c:v>16.399999999999999</c:v>
                </c:pt>
                <c:pt idx="75">
                  <c:v>17.95</c:v>
                </c:pt>
                <c:pt idx="76">
                  <c:v>21.19</c:v>
                </c:pt>
                <c:pt idx="77">
                  <c:v>27.27</c:v>
                </c:pt>
                <c:pt idx="78">
                  <c:v>30.58</c:v>
                </c:pt>
              </c:numCache>
            </c:numRef>
          </c:val>
          <c:smooth val="0"/>
          <c:extLst>
            <c:ext xmlns:c16="http://schemas.microsoft.com/office/drawing/2014/chart" uri="{C3380CC4-5D6E-409C-BE32-E72D297353CC}">
              <c16:uniqueId val="{00000005-08B6-471A-AA7A-5DC334A9DA02}"/>
            </c:ext>
          </c:extLst>
        </c:ser>
        <c:dLbls>
          <c:showLegendKey val="0"/>
          <c:showVal val="0"/>
          <c:showCatName val="0"/>
          <c:showSerName val="0"/>
          <c:showPercent val="0"/>
          <c:showBubbleSize val="0"/>
        </c:dLbls>
        <c:smooth val="0"/>
        <c:axId val="368344240"/>
        <c:axId val="368344800"/>
      </c:lineChart>
      <c:catAx>
        <c:axId val="3683442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68344800"/>
        <c:crosses val="autoZero"/>
        <c:auto val="1"/>
        <c:lblAlgn val="ctr"/>
        <c:lblOffset val="100"/>
        <c:noMultiLvlLbl val="0"/>
      </c:catAx>
      <c:valAx>
        <c:axId val="368344800"/>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68344240"/>
        <c:crosses val="autoZero"/>
        <c:crossBetween val="between"/>
      </c:valAx>
      <c:spPr>
        <a:noFill/>
        <a:ln>
          <a:noFill/>
        </a:ln>
        <a:effectLst/>
      </c:spPr>
    </c:plotArea>
    <c:legend>
      <c:legendPos val="b"/>
      <c:layout>
        <c:manualLayout>
          <c:xMode val="edge"/>
          <c:yMode val="edge"/>
          <c:x val="4.2714132294732421E-2"/>
          <c:y val="0.68522865182603199"/>
          <c:w val="0.95728587051618552"/>
          <c:h val="0.213478780918096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Slika4_lijevo!$V$8</c:f>
              <c:strCache>
                <c:ptCount val="1"/>
                <c:pt idx="0">
                  <c:v>Real estate price index</c:v>
                </c:pt>
              </c:strCache>
            </c:strRef>
          </c:tx>
          <c:spPr>
            <a:ln w="28575" cap="rnd">
              <a:solidFill>
                <a:schemeClr val="accent1"/>
              </a:solidFill>
              <a:round/>
            </a:ln>
            <a:effectLst/>
          </c:spPr>
          <c:marker>
            <c:symbol val="none"/>
          </c:marker>
          <c:val>
            <c:numRef>
              <c:f>Slika4_lijevo!$V$9:$V$87</c:f>
              <c:numCache>
                <c:formatCode>0.00</c:formatCode>
                <c:ptCount val="79"/>
                <c:pt idx="0">
                  <c:v>-0.37593372431028083</c:v>
                </c:pt>
                <c:pt idx="1">
                  <c:v>-0.39527592226786068</c:v>
                </c:pt>
                <c:pt idx="2">
                  <c:v>-0.33200703834770534</c:v>
                </c:pt>
                <c:pt idx="3">
                  <c:v>-0.33517022897602183</c:v>
                </c:pt>
                <c:pt idx="4">
                  <c:v>-0.25210792160442508</c:v>
                </c:pt>
                <c:pt idx="5">
                  <c:v>-0.22115835522057101</c:v>
                </c:pt>
                <c:pt idx="6">
                  <c:v>-0.21160334293919184</c:v>
                </c:pt>
                <c:pt idx="7">
                  <c:v>-0.13365324493665245</c:v>
                </c:pt>
                <c:pt idx="8">
                  <c:v>-0.12600855811471456</c:v>
                </c:pt>
                <c:pt idx="9">
                  <c:v>-9.1991243921708987E-2</c:v>
                </c:pt>
                <c:pt idx="10">
                  <c:v>-3.9754386020270538E-2</c:v>
                </c:pt>
                <c:pt idx="11">
                  <c:v>3.2984094364515382E-2</c:v>
                </c:pt>
                <c:pt idx="12">
                  <c:v>2.0469072833068768E-3</c:v>
                </c:pt>
                <c:pt idx="13">
                  <c:v>5.4493580841910264E-2</c:v>
                </c:pt>
                <c:pt idx="14">
                  <c:v>8.0068161604743157E-2</c:v>
                </c:pt>
                <c:pt idx="15">
                  <c:v>0.13362859611118313</c:v>
                </c:pt>
                <c:pt idx="16">
                  <c:v>0.17056337186487402</c:v>
                </c:pt>
                <c:pt idx="17">
                  <c:v>0.17689187016781469</c:v>
                </c:pt>
                <c:pt idx="18">
                  <c:v>0.22665857731469594</c:v>
                </c:pt>
                <c:pt idx="19">
                  <c:v>0.33285609611573597</c:v>
                </c:pt>
                <c:pt idx="20">
                  <c:v>0.36832016630390252</c:v>
                </c:pt>
                <c:pt idx="21">
                  <c:v>0.41333898973641336</c:v>
                </c:pt>
                <c:pt idx="22">
                  <c:v>0.44390041013767617</c:v>
                </c:pt>
                <c:pt idx="23">
                  <c:v>0.38702285424401084</c:v>
                </c:pt>
                <c:pt idx="24">
                  <c:v>0.3311952264259948</c:v>
                </c:pt>
                <c:pt idx="25">
                  <c:v>0.30538610709177233</c:v>
                </c:pt>
                <c:pt idx="26">
                  <c:v>0.32278662220903592</c:v>
                </c:pt>
                <c:pt idx="27">
                  <c:v>0.28105209374534035</c:v>
                </c:pt>
                <c:pt idx="28">
                  <c:v>0.25111321546679066</c:v>
                </c:pt>
                <c:pt idx="29">
                  <c:v>0.17263339248725876</c:v>
                </c:pt>
                <c:pt idx="30">
                  <c:v>0.15520383999457879</c:v>
                </c:pt>
                <c:pt idx="31">
                  <c:v>0.12409056599889859</c:v>
                </c:pt>
                <c:pt idx="32">
                  <c:v>8.3926223596387545E-2</c:v>
                </c:pt>
                <c:pt idx="33">
                  <c:v>4.6379330836169214E-2</c:v>
                </c:pt>
                <c:pt idx="34">
                  <c:v>3.8402326394419067E-2</c:v>
                </c:pt>
                <c:pt idx="35">
                  <c:v>3.5323289054864392E-2</c:v>
                </c:pt>
                <c:pt idx="36">
                  <c:v>1.5805264174565193E-3</c:v>
                </c:pt>
                <c:pt idx="37">
                  <c:v>1.0754472412702307E-2</c:v>
                </c:pt>
                <c:pt idx="38">
                  <c:v>3.0909732918670982E-2</c:v>
                </c:pt>
                <c:pt idx="39">
                  <c:v>2.6703147141959465E-2</c:v>
                </c:pt>
                <c:pt idx="40">
                  <c:v>1.3543707755930589E-2</c:v>
                </c:pt>
                <c:pt idx="41">
                  <c:v>-4.9736731807488985E-2</c:v>
                </c:pt>
                <c:pt idx="42">
                  <c:v>-6.0114230330747725E-2</c:v>
                </c:pt>
                <c:pt idx="43">
                  <c:v>-0.12814065606277958</c:v>
                </c:pt>
                <c:pt idx="44">
                  <c:v>-0.13397387907549627</c:v>
                </c:pt>
                <c:pt idx="45">
                  <c:v>-0.15119111650637207</c:v>
                </c:pt>
                <c:pt idx="46">
                  <c:v>-0.14024706639310672</c:v>
                </c:pt>
                <c:pt idx="47">
                  <c:v>-0.15564879310524224</c:v>
                </c:pt>
                <c:pt idx="48">
                  <c:v>-0.16135975956740789</c:v>
                </c:pt>
                <c:pt idx="49">
                  <c:v>-0.15728592732997346</c:v>
                </c:pt>
                <c:pt idx="50">
                  <c:v>-0.16424002973092811</c:v>
                </c:pt>
                <c:pt idx="51">
                  <c:v>-0.17665566067276475</c:v>
                </c:pt>
                <c:pt idx="52">
                  <c:v>-0.18159567234038879</c:v>
                </c:pt>
                <c:pt idx="53">
                  <c:v>-0.21985214032853737</c:v>
                </c:pt>
                <c:pt idx="54">
                  <c:v>-0.19851661258233366</c:v>
                </c:pt>
                <c:pt idx="55">
                  <c:v>-0.19640300414588827</c:v>
                </c:pt>
                <c:pt idx="56">
                  <c:v>-0.16416535054426601</c:v>
                </c:pt>
                <c:pt idx="57">
                  <c:v>-0.18387692776949441</c:v>
                </c:pt>
                <c:pt idx="58">
                  <c:v>-0.16388220436404147</c:v>
                </c:pt>
                <c:pt idx="59">
                  <c:v>-0.18554305829532292</c:v>
                </c:pt>
                <c:pt idx="60">
                  <c:v>-0.18590303216031609</c:v>
                </c:pt>
                <c:pt idx="61">
                  <c:v>-0.14457562510795302</c:v>
                </c:pt>
                <c:pt idx="62">
                  <c:v>-0.12986837347483587</c:v>
                </c:pt>
                <c:pt idx="63">
                  <c:v>-0.10585375575026247</c:v>
                </c:pt>
                <c:pt idx="64">
                  <c:v>-8.9465842823986202E-2</c:v>
                </c:pt>
                <c:pt idx="65">
                  <c:v>-0.11284010617461246</c:v>
                </c:pt>
                <c:pt idx="66">
                  <c:v>-6.5703654499721792E-2</c:v>
                </c:pt>
                <c:pt idx="67">
                  <c:v>-6.1374862800518633E-2</c:v>
                </c:pt>
                <c:pt idx="68">
                  <c:v>4.2231988877064119E-3</c:v>
                </c:pt>
                <c:pt idx="69">
                  <c:v>1.854159984555372E-2</c:v>
                </c:pt>
                <c:pt idx="70">
                  <c:v>3.3811811154732363E-2</c:v>
                </c:pt>
                <c:pt idx="71">
                  <c:v>6.6342507399206996E-2</c:v>
                </c:pt>
                <c:pt idx="72">
                  <c:v>0.11711987416884286</c:v>
                </c:pt>
                <c:pt idx="73">
                  <c:v>0.14694510960664309</c:v>
                </c:pt>
                <c:pt idx="74">
                  <c:v>0.13916492047619353</c:v>
                </c:pt>
                <c:pt idx="75">
                  <c:v>0.17029575457336099</c:v>
                </c:pt>
                <c:pt idx="76">
                  <c:v>0.18234233279599324</c:v>
                </c:pt>
                <c:pt idx="77">
                  <c:v>0.22216982433874888</c:v>
                </c:pt>
                <c:pt idx="78">
                  <c:v>0.22864454731685185</c:v>
                </c:pt>
              </c:numCache>
            </c:numRef>
          </c:val>
          <c:smooth val="0"/>
          <c:extLst>
            <c:ext xmlns:c16="http://schemas.microsoft.com/office/drawing/2014/chart" uri="{C3380CC4-5D6E-409C-BE32-E72D297353CC}">
              <c16:uniqueId val="{00000000-98CC-4ECF-BD54-C72A4D55D56D}"/>
            </c:ext>
          </c:extLst>
        </c:ser>
        <c:ser>
          <c:idx val="1"/>
          <c:order val="1"/>
          <c:tx>
            <c:strRef>
              <c:f>Slika4_lijevo!$W$8</c:f>
              <c:strCache>
                <c:ptCount val="1"/>
                <c:pt idx="0">
                  <c:v>Price-to-rent</c:v>
                </c:pt>
              </c:strCache>
            </c:strRef>
          </c:tx>
          <c:spPr>
            <a:ln w="28575" cap="rnd">
              <a:solidFill>
                <a:schemeClr val="accent2"/>
              </a:solidFill>
              <a:round/>
            </a:ln>
            <a:effectLst/>
          </c:spPr>
          <c:marker>
            <c:symbol val="none"/>
          </c:marker>
          <c:val>
            <c:numRef>
              <c:f>Slika4_lijevo!$W$9:$W$87</c:f>
              <c:numCache>
                <c:formatCode>0.00</c:formatCode>
                <c:ptCount val="79"/>
                <c:pt idx="0">
                  <c:v>-0.27051122474979383</c:v>
                </c:pt>
                <c:pt idx="1">
                  <c:v>-0.29347962942156353</c:v>
                </c:pt>
                <c:pt idx="2">
                  <c:v>-0.22411938336445117</c:v>
                </c:pt>
                <c:pt idx="3">
                  <c:v>-0.21184407648631687</c:v>
                </c:pt>
                <c:pt idx="4">
                  <c:v>-0.11044435566213484</c:v>
                </c:pt>
                <c:pt idx="5">
                  <c:v>-7.7587264796497246E-2</c:v>
                </c:pt>
                <c:pt idx="6">
                  <c:v>-6.0676334116434867E-2</c:v>
                </c:pt>
                <c:pt idx="7">
                  <c:v>3.4703477986392985E-2</c:v>
                </c:pt>
                <c:pt idx="8">
                  <c:v>4.4018193233628017E-2</c:v>
                </c:pt>
                <c:pt idx="9">
                  <c:v>7.739168357101496E-2</c:v>
                </c:pt>
                <c:pt idx="10">
                  <c:v>0.12823802741981943</c:v>
                </c:pt>
                <c:pt idx="11">
                  <c:v>0.23249982726122997</c:v>
                </c:pt>
                <c:pt idx="12">
                  <c:v>0.23936514818139329</c:v>
                </c:pt>
                <c:pt idx="13">
                  <c:v>0.30668610528031359</c:v>
                </c:pt>
                <c:pt idx="14">
                  <c:v>0.33922655112302635</c:v>
                </c:pt>
                <c:pt idx="15">
                  <c:v>0.20280307007495327</c:v>
                </c:pt>
                <c:pt idx="16">
                  <c:v>0.11629832757215243</c:v>
                </c:pt>
                <c:pt idx="17">
                  <c:v>0.10859751318342603</c:v>
                </c:pt>
                <c:pt idx="18">
                  <c:v>0.11506928514915306</c:v>
                </c:pt>
                <c:pt idx="19">
                  <c:v>0.19872202672879574</c:v>
                </c:pt>
                <c:pt idx="20">
                  <c:v>0.17752631021268783</c:v>
                </c:pt>
                <c:pt idx="21">
                  <c:v>0.20531790163801494</c:v>
                </c:pt>
                <c:pt idx="22">
                  <c:v>0.22373189132574983</c:v>
                </c:pt>
                <c:pt idx="23">
                  <c:v>0.20692919493393758</c:v>
                </c:pt>
                <c:pt idx="24">
                  <c:v>9.2785710159804011E-2</c:v>
                </c:pt>
                <c:pt idx="25">
                  <c:v>6.1525006163631733E-2</c:v>
                </c:pt>
                <c:pt idx="26">
                  <c:v>7.1315239786571089E-2</c:v>
                </c:pt>
                <c:pt idx="27">
                  <c:v>3.5857439616150864E-2</c:v>
                </c:pt>
                <c:pt idx="28">
                  <c:v>2.8603247548247529E-2</c:v>
                </c:pt>
                <c:pt idx="29">
                  <c:v>-9.1856039791630879E-3</c:v>
                </c:pt>
                <c:pt idx="30">
                  <c:v>-2.4519609131035298E-2</c:v>
                </c:pt>
                <c:pt idx="31">
                  <c:v>-4.2511983150927288E-2</c:v>
                </c:pt>
                <c:pt idx="32">
                  <c:v>-8.8548642307549483E-2</c:v>
                </c:pt>
                <c:pt idx="33">
                  <c:v>-0.11485457959122246</c:v>
                </c:pt>
                <c:pt idx="34">
                  <c:v>-0.13124141762678856</c:v>
                </c:pt>
                <c:pt idx="35">
                  <c:v>-0.12304715991485017</c:v>
                </c:pt>
                <c:pt idx="36">
                  <c:v>-0.12900088800029708</c:v>
                </c:pt>
                <c:pt idx="37">
                  <c:v>-0.10624921693575866</c:v>
                </c:pt>
                <c:pt idx="38">
                  <c:v>-9.2901927350837479E-2</c:v>
                </c:pt>
                <c:pt idx="39">
                  <c:v>-8.0410196732341649E-2</c:v>
                </c:pt>
                <c:pt idx="40">
                  <c:v>-8.0612723555850335E-2</c:v>
                </c:pt>
                <c:pt idx="41">
                  <c:v>-8.9346325429883508E-2</c:v>
                </c:pt>
                <c:pt idx="42">
                  <c:v>-9.1305342615051063E-2</c:v>
                </c:pt>
                <c:pt idx="43">
                  <c:v>-0.12137501455561595</c:v>
                </c:pt>
                <c:pt idx="44">
                  <c:v>-0.11681796208726597</c:v>
                </c:pt>
                <c:pt idx="45">
                  <c:v>-0.11880873846266841</c:v>
                </c:pt>
                <c:pt idx="46">
                  <c:v>-0.10919311981909746</c:v>
                </c:pt>
                <c:pt idx="47">
                  <c:v>-0.11696778565613654</c:v>
                </c:pt>
                <c:pt idx="48">
                  <c:v>-0.12895652037350641</c:v>
                </c:pt>
                <c:pt idx="49">
                  <c:v>-0.11343134195293664</c:v>
                </c:pt>
                <c:pt idx="50">
                  <c:v>-0.12409015298433186</c:v>
                </c:pt>
                <c:pt idx="51">
                  <c:v>-0.13737009897419875</c:v>
                </c:pt>
                <c:pt idx="52">
                  <c:v>-0.14057767961604006</c:v>
                </c:pt>
                <c:pt idx="53">
                  <c:v>-0.1494526916347256</c:v>
                </c:pt>
                <c:pt idx="54">
                  <c:v>-0.138378051154434</c:v>
                </c:pt>
                <c:pt idx="55">
                  <c:v>-0.13400270789853466</c:v>
                </c:pt>
                <c:pt idx="56">
                  <c:v>-0.11708933741892184</c:v>
                </c:pt>
                <c:pt idx="57">
                  <c:v>-0.1131314052611866</c:v>
                </c:pt>
                <c:pt idx="58">
                  <c:v>-8.9150441527661675E-2</c:v>
                </c:pt>
                <c:pt idx="59">
                  <c:v>-9.3828533039898382E-2</c:v>
                </c:pt>
                <c:pt idx="60">
                  <c:v>-8.9812238051554194E-2</c:v>
                </c:pt>
                <c:pt idx="61">
                  <c:v>-4.686311677242682E-2</c:v>
                </c:pt>
                <c:pt idx="62">
                  <c:v>-3.7680375766390495E-2</c:v>
                </c:pt>
                <c:pt idx="63">
                  <c:v>-9.8190713240639011E-3</c:v>
                </c:pt>
                <c:pt idx="64">
                  <c:v>-1.0058126254965468E-2</c:v>
                </c:pt>
                <c:pt idx="65">
                  <c:v>-1.1424907641023179E-2</c:v>
                </c:pt>
                <c:pt idx="66">
                  <c:v>1.9006029733966815E-2</c:v>
                </c:pt>
                <c:pt idx="67">
                  <c:v>2.3415954812157545E-2</c:v>
                </c:pt>
                <c:pt idx="68">
                  <c:v>3.0591214157369626E-2</c:v>
                </c:pt>
                <c:pt idx="69">
                  <c:v>5.9284190572901824E-2</c:v>
                </c:pt>
                <c:pt idx="70">
                  <c:v>6.5307123097809325E-2</c:v>
                </c:pt>
                <c:pt idx="71">
                  <c:v>9.1549375274296407E-2</c:v>
                </c:pt>
                <c:pt idx="72">
                  <c:v>0.10712572838373527</c:v>
                </c:pt>
                <c:pt idx="73">
                  <c:v>0.13029610411793729</c:v>
                </c:pt>
                <c:pt idx="74">
                  <c:v>0.13610644340035546</c:v>
                </c:pt>
                <c:pt idx="75">
                  <c:v>0.16639517957888392</c:v>
                </c:pt>
                <c:pt idx="76">
                  <c:v>0.17217217805927315</c:v>
                </c:pt>
                <c:pt idx="77">
                  <c:v>0.22780694260656217</c:v>
                </c:pt>
                <c:pt idx="78">
                  <c:v>0.24641675852632816</c:v>
                </c:pt>
              </c:numCache>
            </c:numRef>
          </c:val>
          <c:smooth val="0"/>
          <c:extLst>
            <c:ext xmlns:c16="http://schemas.microsoft.com/office/drawing/2014/chart" uri="{C3380CC4-5D6E-409C-BE32-E72D297353CC}">
              <c16:uniqueId val="{00000001-98CC-4ECF-BD54-C72A4D55D56D}"/>
            </c:ext>
          </c:extLst>
        </c:ser>
        <c:ser>
          <c:idx val="2"/>
          <c:order val="2"/>
          <c:tx>
            <c:strRef>
              <c:f>Slika4_lijevo!$X$8</c:f>
              <c:strCache>
                <c:ptCount val="1"/>
                <c:pt idx="0">
                  <c:v>Price-to-HDI</c:v>
                </c:pt>
              </c:strCache>
            </c:strRef>
          </c:tx>
          <c:spPr>
            <a:ln w="28575" cap="rnd">
              <a:solidFill>
                <a:schemeClr val="accent3"/>
              </a:solidFill>
              <a:round/>
            </a:ln>
            <a:effectLst/>
          </c:spPr>
          <c:marker>
            <c:symbol val="none"/>
          </c:marker>
          <c:val>
            <c:numRef>
              <c:f>Slika4_lijevo!$X$9:$X$87</c:f>
              <c:numCache>
                <c:formatCode>0.00</c:formatCode>
                <c:ptCount val="79"/>
                <c:pt idx="0">
                  <c:v>-0.38199029612206997</c:v>
                </c:pt>
                <c:pt idx="1">
                  <c:v>-0.43052618958573236</c:v>
                </c:pt>
                <c:pt idx="2">
                  <c:v>-0.36795560300761737</c:v>
                </c:pt>
                <c:pt idx="3">
                  <c:v>-0.40147310939691305</c:v>
                </c:pt>
                <c:pt idx="4">
                  <c:v>-0.27708792825156631</c:v>
                </c:pt>
                <c:pt idx="5">
                  <c:v>-0.25728072547848385</c:v>
                </c:pt>
                <c:pt idx="6">
                  <c:v>-0.27224166458773469</c:v>
                </c:pt>
                <c:pt idx="7">
                  <c:v>-0.16064059375277912</c:v>
                </c:pt>
                <c:pt idx="8">
                  <c:v>-0.17148453247881898</c:v>
                </c:pt>
                <c:pt idx="9">
                  <c:v>-0.13875362082369064</c:v>
                </c:pt>
                <c:pt idx="10">
                  <c:v>-9.7392045003260139E-2</c:v>
                </c:pt>
                <c:pt idx="11">
                  <c:v>-6.4565703922711453E-3</c:v>
                </c:pt>
                <c:pt idx="12">
                  <c:v>-1.9158105851754276E-2</c:v>
                </c:pt>
                <c:pt idx="13">
                  <c:v>4.0160252089549001E-2</c:v>
                </c:pt>
                <c:pt idx="14">
                  <c:v>4.3481589193828156E-2</c:v>
                </c:pt>
                <c:pt idx="15">
                  <c:v>0.11693892006279587</c:v>
                </c:pt>
                <c:pt idx="16">
                  <c:v>0.16920501078686367</c:v>
                </c:pt>
                <c:pt idx="17">
                  <c:v>0.17035255600807819</c:v>
                </c:pt>
                <c:pt idx="18">
                  <c:v>0.19823831836729128</c:v>
                </c:pt>
                <c:pt idx="19">
                  <c:v>0.33142914339049206</c:v>
                </c:pt>
                <c:pt idx="20">
                  <c:v>0.37649949826158746</c:v>
                </c:pt>
                <c:pt idx="21">
                  <c:v>0.4504267830706048</c:v>
                </c:pt>
                <c:pt idx="22">
                  <c:v>0.46501391035531447</c:v>
                </c:pt>
                <c:pt idx="23">
                  <c:v>0.42204645701964011</c:v>
                </c:pt>
                <c:pt idx="24">
                  <c:v>0.36112498957006539</c:v>
                </c:pt>
                <c:pt idx="25">
                  <c:v>0.33622539723901046</c:v>
                </c:pt>
                <c:pt idx="26">
                  <c:v>0.33853320366319506</c:v>
                </c:pt>
                <c:pt idx="27">
                  <c:v>0.25769734562748481</c:v>
                </c:pt>
                <c:pt idx="28">
                  <c:v>0.25027908274199673</c:v>
                </c:pt>
                <c:pt idx="29">
                  <c:v>0.16546981376245851</c:v>
                </c:pt>
                <c:pt idx="30">
                  <c:v>0.13539728964852255</c:v>
                </c:pt>
                <c:pt idx="31">
                  <c:v>9.3994150882146535E-2</c:v>
                </c:pt>
                <c:pt idx="32">
                  <c:v>5.5841491240275182E-2</c:v>
                </c:pt>
                <c:pt idx="33">
                  <c:v>3.7401762341654515E-2</c:v>
                </c:pt>
                <c:pt idx="34">
                  <c:v>2.0747223213975027E-2</c:v>
                </c:pt>
                <c:pt idx="35">
                  <c:v>2.2173824660350467E-2</c:v>
                </c:pt>
                <c:pt idx="36">
                  <c:v>-3.9883234724827537E-3</c:v>
                </c:pt>
                <c:pt idx="37">
                  <c:v>1.7009447521975446E-2</c:v>
                </c:pt>
                <c:pt idx="38">
                  <c:v>2.561155122303934E-2</c:v>
                </c:pt>
                <c:pt idx="39">
                  <c:v>3.7726477486103485E-2</c:v>
                </c:pt>
                <c:pt idx="40">
                  <c:v>3.4170136261903128E-2</c:v>
                </c:pt>
                <c:pt idx="41">
                  <c:v>2.3064622171948993E-2</c:v>
                </c:pt>
                <c:pt idx="42">
                  <c:v>2.3857913912191744E-2</c:v>
                </c:pt>
                <c:pt idx="43">
                  <c:v>-3.5666425882750673E-2</c:v>
                </c:pt>
                <c:pt idx="44">
                  <c:v>-4.0263946120787431E-2</c:v>
                </c:pt>
                <c:pt idx="45">
                  <c:v>-5.6559265893003662E-2</c:v>
                </c:pt>
                <c:pt idx="46">
                  <c:v>-4.9725109985211929E-2</c:v>
                </c:pt>
                <c:pt idx="47">
                  <c:v>-6.8092055577926552E-2</c:v>
                </c:pt>
                <c:pt idx="48">
                  <c:v>-6.9119091207602373E-2</c:v>
                </c:pt>
                <c:pt idx="49">
                  <c:v>-3.5495931974513027E-2</c:v>
                </c:pt>
                <c:pt idx="50">
                  <c:v>-3.5996359043112887E-2</c:v>
                </c:pt>
                <c:pt idx="51">
                  <c:v>-4.6154083038443788E-2</c:v>
                </c:pt>
                <c:pt idx="52">
                  <c:v>-7.0658731919385001E-2</c:v>
                </c:pt>
                <c:pt idx="53">
                  <c:v>-0.12302972615565269</c:v>
                </c:pt>
                <c:pt idx="54">
                  <c:v>-0.12686610929133277</c:v>
                </c:pt>
                <c:pt idx="55">
                  <c:v>-0.14201349281866524</c:v>
                </c:pt>
                <c:pt idx="56">
                  <c:v>-0.13167611604700402</c:v>
                </c:pt>
                <c:pt idx="57">
                  <c:v>-0.15644948083544985</c:v>
                </c:pt>
                <c:pt idx="58">
                  <c:v>-0.14697416949344622</c:v>
                </c:pt>
                <c:pt idx="59">
                  <c:v>-0.16709561329721656</c:v>
                </c:pt>
                <c:pt idx="60">
                  <c:v>-0.17957404036896285</c:v>
                </c:pt>
                <c:pt idx="61">
                  <c:v>-0.13309261472751974</c:v>
                </c:pt>
                <c:pt idx="62">
                  <c:v>-0.1430912187599529</c:v>
                </c:pt>
                <c:pt idx="63">
                  <c:v>-0.10509363088803748</c:v>
                </c:pt>
                <c:pt idx="64">
                  <c:v>-0.10860165011748443</c:v>
                </c:pt>
                <c:pt idx="65">
                  <c:v>-0.13607589978382381</c:v>
                </c:pt>
                <c:pt idx="66">
                  <c:v>-0.10885668499178619</c:v>
                </c:pt>
                <c:pt idx="67">
                  <c:v>-0.11251702118188603</c:v>
                </c:pt>
                <c:pt idx="68">
                  <c:v>-6.8794892507688471E-2</c:v>
                </c:pt>
                <c:pt idx="69">
                  <c:v>-3.9900019329101984E-2</c:v>
                </c:pt>
                <c:pt idx="70">
                  <c:v>-4.7874628742427719E-2</c:v>
                </c:pt>
                <c:pt idx="71">
                  <c:v>-1.5204543569945031E-2</c:v>
                </c:pt>
                <c:pt idx="72">
                  <c:v>1.6344090600543204E-2</c:v>
                </c:pt>
                <c:pt idx="73">
                  <c:v>6.0424132186583879E-2</c:v>
                </c:pt>
                <c:pt idx="74">
                  <c:v>6.0365530654386136E-2</c:v>
                </c:pt>
                <c:pt idx="75">
                  <c:v>0.11017612817218712</c:v>
                </c:pt>
                <c:pt idx="76">
                  <c:v>0.1160082884662849</c:v>
                </c:pt>
                <c:pt idx="77">
                  <c:v>0.1630295042128351</c:v>
                </c:pt>
                <c:pt idx="78">
                  <c:v>0.14347012807778683</c:v>
                </c:pt>
              </c:numCache>
            </c:numRef>
          </c:val>
          <c:smooth val="0"/>
          <c:extLst>
            <c:ext xmlns:c16="http://schemas.microsoft.com/office/drawing/2014/chart" uri="{C3380CC4-5D6E-409C-BE32-E72D297353CC}">
              <c16:uniqueId val="{00000002-98CC-4ECF-BD54-C72A4D55D56D}"/>
            </c:ext>
          </c:extLst>
        </c:ser>
        <c:ser>
          <c:idx val="3"/>
          <c:order val="3"/>
          <c:tx>
            <c:strRef>
              <c:f>Slika4_lijevo!$Y$8</c:f>
              <c:strCache>
                <c:ptCount val="1"/>
                <c:pt idx="0">
                  <c:v>Price-to-construction-cost</c:v>
                </c:pt>
              </c:strCache>
            </c:strRef>
          </c:tx>
          <c:spPr>
            <a:ln w="28575" cap="rnd">
              <a:solidFill>
                <a:schemeClr val="accent4"/>
              </a:solidFill>
              <a:round/>
            </a:ln>
            <a:effectLst/>
          </c:spPr>
          <c:marker>
            <c:symbol val="none"/>
          </c:marker>
          <c:val>
            <c:numRef>
              <c:f>Slika4_lijevo!$Y$9:$Y$87</c:f>
              <c:numCache>
                <c:formatCode>0.00</c:formatCode>
                <c:ptCount val="79"/>
                <c:pt idx="0">
                  <c:v>-0.30508597749492594</c:v>
                </c:pt>
                <c:pt idx="1">
                  <c:v>-0.33605339367451798</c:v>
                </c:pt>
                <c:pt idx="2">
                  <c:v>-0.23627811255384704</c:v>
                </c:pt>
                <c:pt idx="3">
                  <c:v>-0.26348751166391821</c:v>
                </c:pt>
                <c:pt idx="4">
                  <c:v>-0.13522152905018964</c:v>
                </c:pt>
                <c:pt idx="5">
                  <c:v>-8.6382766845543732E-2</c:v>
                </c:pt>
                <c:pt idx="6">
                  <c:v>-9.1986676914443358E-2</c:v>
                </c:pt>
                <c:pt idx="7">
                  <c:v>0.10728809947866444</c:v>
                </c:pt>
                <c:pt idx="8">
                  <c:v>0.10197184774973231</c:v>
                </c:pt>
                <c:pt idx="9">
                  <c:v>4.881682173229393E-2</c:v>
                </c:pt>
                <c:pt idx="10">
                  <c:v>2.9359540325630665E-2</c:v>
                </c:pt>
                <c:pt idx="11">
                  <c:v>-3.9134859944550543E-2</c:v>
                </c:pt>
                <c:pt idx="12">
                  <c:v>-0.15658574613622162</c:v>
                </c:pt>
                <c:pt idx="13">
                  <c:v>-0.10087749401025167</c:v>
                </c:pt>
                <c:pt idx="14">
                  <c:v>-5.3566313310644653E-2</c:v>
                </c:pt>
                <c:pt idx="15">
                  <c:v>8.6714977602914578E-2</c:v>
                </c:pt>
                <c:pt idx="16">
                  <c:v>0.1927196571291358</c:v>
                </c:pt>
                <c:pt idx="17">
                  <c:v>0.16709280363683332</c:v>
                </c:pt>
                <c:pt idx="18">
                  <c:v>0.17233079322851816</c:v>
                </c:pt>
                <c:pt idx="19">
                  <c:v>0.39409591093558871</c:v>
                </c:pt>
                <c:pt idx="20">
                  <c:v>0.42884681300759447</c:v>
                </c:pt>
                <c:pt idx="21">
                  <c:v>0.47929506882216572</c:v>
                </c:pt>
                <c:pt idx="22">
                  <c:v>0.44756383569566072</c:v>
                </c:pt>
                <c:pt idx="23">
                  <c:v>0.28989779609057292</c:v>
                </c:pt>
                <c:pt idx="24">
                  <c:v>0.22094491623811516</c:v>
                </c:pt>
                <c:pt idx="25">
                  <c:v>0.15736029680958141</c:v>
                </c:pt>
                <c:pt idx="26">
                  <c:v>6.6118934334741378E-2</c:v>
                </c:pt>
                <c:pt idx="27">
                  <c:v>-1.8124928920364679E-2</c:v>
                </c:pt>
                <c:pt idx="28">
                  <c:v>-3.9156209065146171E-2</c:v>
                </c:pt>
                <c:pt idx="29">
                  <c:v>-8.5525166645585154E-2</c:v>
                </c:pt>
                <c:pt idx="30">
                  <c:v>-1.401379059941106E-3</c:v>
                </c:pt>
                <c:pt idx="31">
                  <c:v>-1.1571156477562084E-2</c:v>
                </c:pt>
                <c:pt idx="32">
                  <c:v>-5.1852575013917055E-4</c:v>
                </c:pt>
                <c:pt idx="33">
                  <c:v>3.048636116364907E-2</c:v>
                </c:pt>
                <c:pt idx="34">
                  <c:v>-3.5177640671235702E-3</c:v>
                </c:pt>
                <c:pt idx="35">
                  <c:v>6.5831521232342059E-3</c:v>
                </c:pt>
                <c:pt idx="36">
                  <c:v>-6.802123304776253E-2</c:v>
                </c:pt>
                <c:pt idx="37">
                  <c:v>-5.2756090765979667E-2</c:v>
                </c:pt>
                <c:pt idx="38">
                  <c:v>-1.6694098684318096E-2</c:v>
                </c:pt>
                <c:pt idx="39">
                  <c:v>2.0620325545938289E-3</c:v>
                </c:pt>
                <c:pt idx="40">
                  <c:v>2.2625491298680467E-2</c:v>
                </c:pt>
                <c:pt idx="41">
                  <c:v>-4.7084042795716005E-3</c:v>
                </c:pt>
                <c:pt idx="42">
                  <c:v>-2.9804883545668563E-2</c:v>
                </c:pt>
                <c:pt idx="43">
                  <c:v>-0.10535932112974275</c:v>
                </c:pt>
                <c:pt idx="44">
                  <c:v>-7.5570323317389138E-2</c:v>
                </c:pt>
                <c:pt idx="45">
                  <c:v>-4.4475236507544411E-2</c:v>
                </c:pt>
                <c:pt idx="46">
                  <c:v>-7.5880506267875939E-3</c:v>
                </c:pt>
                <c:pt idx="47">
                  <c:v>-2.049297596348618E-2</c:v>
                </c:pt>
                <c:pt idx="48">
                  <c:v>-3.8651939836882587E-3</c:v>
                </c:pt>
                <c:pt idx="49">
                  <c:v>-1.0137868279913115E-2</c:v>
                </c:pt>
                <c:pt idx="50">
                  <c:v>-4.154312404627402E-2</c:v>
                </c:pt>
                <c:pt idx="51">
                  <c:v>-8.4482688335688311E-2</c:v>
                </c:pt>
                <c:pt idx="52">
                  <c:v>-0.1449391841713458</c:v>
                </c:pt>
                <c:pt idx="53">
                  <c:v>-0.21711049023278237</c:v>
                </c:pt>
                <c:pt idx="54">
                  <c:v>-0.22354071115480811</c:v>
                </c:pt>
                <c:pt idx="55">
                  <c:v>-0.23661283488584894</c:v>
                </c:pt>
                <c:pt idx="56">
                  <c:v>-0.22135430782718138</c:v>
                </c:pt>
                <c:pt idx="57">
                  <c:v>-0.23201722292971841</c:v>
                </c:pt>
                <c:pt idx="58">
                  <c:v>-0.19761949362627301</c:v>
                </c:pt>
                <c:pt idx="59">
                  <c:v>-0.21173152230111775</c:v>
                </c:pt>
                <c:pt idx="60">
                  <c:v>-0.20930579063853513</c:v>
                </c:pt>
                <c:pt idx="61">
                  <c:v>-0.11919390388059893</c:v>
                </c:pt>
                <c:pt idx="62">
                  <c:v>-0.11905940182756229</c:v>
                </c:pt>
                <c:pt idx="63">
                  <c:v>-4.0632361568505797E-2</c:v>
                </c:pt>
                <c:pt idx="64">
                  <c:v>-2.6905066035138703E-2</c:v>
                </c:pt>
                <c:pt idx="65">
                  <c:v>-4.6350816903988817E-2</c:v>
                </c:pt>
                <c:pt idx="66">
                  <c:v>5.2570033285019432E-3</c:v>
                </c:pt>
                <c:pt idx="67">
                  <c:v>1.1746256987428639E-2</c:v>
                </c:pt>
                <c:pt idx="68">
                  <c:v>8.2392843200447805E-2</c:v>
                </c:pt>
                <c:pt idx="69">
                  <c:v>0.11934321717784663</c:v>
                </c:pt>
                <c:pt idx="70">
                  <c:v>0.10176057239902135</c:v>
                </c:pt>
                <c:pt idx="71">
                  <c:v>0.13508665641551282</c:v>
                </c:pt>
                <c:pt idx="72">
                  <c:v>0.16547805145639571</c:v>
                </c:pt>
                <c:pt idx="73">
                  <c:v>0.16089630776815442</c:v>
                </c:pt>
                <c:pt idx="74">
                  <c:v>9.4932529336798327E-2</c:v>
                </c:pt>
                <c:pt idx="75">
                  <c:v>0.12423777575769772</c:v>
                </c:pt>
                <c:pt idx="76">
                  <c:v>9.9678089705822356E-2</c:v>
                </c:pt>
                <c:pt idx="77">
                  <c:v>0.14054364519791437</c:v>
                </c:pt>
                <c:pt idx="78">
                  <c:v>8.8334177431398625E-2</c:v>
                </c:pt>
              </c:numCache>
            </c:numRef>
          </c:val>
          <c:smooth val="0"/>
          <c:extLst>
            <c:ext xmlns:c16="http://schemas.microsoft.com/office/drawing/2014/chart" uri="{C3380CC4-5D6E-409C-BE32-E72D297353CC}">
              <c16:uniqueId val="{00000003-98CC-4ECF-BD54-C72A4D55D56D}"/>
            </c:ext>
          </c:extLst>
        </c:ser>
        <c:ser>
          <c:idx val="4"/>
          <c:order val="4"/>
          <c:tx>
            <c:strRef>
              <c:f>Slika4_lijevo!$Z$8</c:f>
              <c:strCache>
                <c:ptCount val="1"/>
                <c:pt idx="0">
                  <c:v>Loan-payment-to-HDI</c:v>
                </c:pt>
              </c:strCache>
            </c:strRef>
          </c:tx>
          <c:spPr>
            <a:ln w="28575" cap="rnd">
              <a:solidFill>
                <a:schemeClr val="accent5"/>
              </a:solidFill>
              <a:round/>
            </a:ln>
            <a:effectLst/>
          </c:spPr>
          <c:marker>
            <c:symbol val="none"/>
          </c:marker>
          <c:val>
            <c:numRef>
              <c:f>Slika4_lijevo!$Z$9:$Z$87</c:f>
              <c:numCache>
                <c:formatCode>0.00</c:formatCode>
                <c:ptCount val="79"/>
                <c:pt idx="0">
                  <c:v>-0.29230202451206233</c:v>
                </c:pt>
                <c:pt idx="1">
                  <c:v>-0.31666739289936152</c:v>
                </c:pt>
                <c:pt idx="2">
                  <c:v>-0.275033007549357</c:v>
                </c:pt>
                <c:pt idx="3">
                  <c:v>-0.16779994157959877</c:v>
                </c:pt>
                <c:pt idx="4">
                  <c:v>-0.15349154080646568</c:v>
                </c:pt>
                <c:pt idx="5">
                  <c:v>-0.12927932887148183</c:v>
                </c:pt>
                <c:pt idx="6">
                  <c:v>-0.18714360298756422</c:v>
                </c:pt>
                <c:pt idx="7">
                  <c:v>-9.013455178151529E-2</c:v>
                </c:pt>
                <c:pt idx="8">
                  <c:v>-0.11794407919700772</c:v>
                </c:pt>
                <c:pt idx="9">
                  <c:v>-0.10748464634785365</c:v>
                </c:pt>
                <c:pt idx="10">
                  <c:v>-9.8239768554056278E-2</c:v>
                </c:pt>
                <c:pt idx="11">
                  <c:v>1.6131875708812617E-2</c:v>
                </c:pt>
                <c:pt idx="12">
                  <c:v>-8.0629885879792473E-2</c:v>
                </c:pt>
                <c:pt idx="13">
                  <c:v>-0.1112540995945593</c:v>
                </c:pt>
                <c:pt idx="14">
                  <c:v>-0.13907915534710838</c:v>
                </c:pt>
                <c:pt idx="15">
                  <c:v>-5.4414450836608147E-2</c:v>
                </c:pt>
                <c:pt idx="16">
                  <c:v>-3.1152124971389049E-2</c:v>
                </c:pt>
                <c:pt idx="17">
                  <c:v>-6.2168905481499996E-2</c:v>
                </c:pt>
                <c:pt idx="18">
                  <c:v>-6.4282669920608104E-2</c:v>
                </c:pt>
                <c:pt idx="19">
                  <c:v>4.6107609543812468E-2</c:v>
                </c:pt>
                <c:pt idx="20">
                  <c:v>7.3489926208843162E-2</c:v>
                </c:pt>
                <c:pt idx="21">
                  <c:v>0.1613656837816824</c:v>
                </c:pt>
                <c:pt idx="22">
                  <c:v>0.17366698827239221</c:v>
                </c:pt>
                <c:pt idx="23">
                  <c:v>0.20727949746217908</c:v>
                </c:pt>
                <c:pt idx="24">
                  <c:v>0.19631384761851514</c:v>
                </c:pt>
                <c:pt idx="25">
                  <c:v>0.32547568549317912</c:v>
                </c:pt>
                <c:pt idx="26">
                  <c:v>0.33117925341931503</c:v>
                </c:pt>
                <c:pt idx="27">
                  <c:v>0.26244784553605616</c:v>
                </c:pt>
                <c:pt idx="28">
                  <c:v>0.26994737664005597</c:v>
                </c:pt>
                <c:pt idx="29">
                  <c:v>0.2541382305832055</c:v>
                </c:pt>
                <c:pt idx="30">
                  <c:v>0.28268112195093825</c:v>
                </c:pt>
                <c:pt idx="31">
                  <c:v>0.22299022279614569</c:v>
                </c:pt>
                <c:pt idx="32">
                  <c:v>0.21497119564649636</c:v>
                </c:pt>
                <c:pt idx="33">
                  <c:v>0.20016789990990017</c:v>
                </c:pt>
                <c:pt idx="34">
                  <c:v>0.15958980182286636</c:v>
                </c:pt>
                <c:pt idx="35">
                  <c:v>0.13955652906833504</c:v>
                </c:pt>
                <c:pt idx="36">
                  <c:v>0.13545823812337932</c:v>
                </c:pt>
                <c:pt idx="37">
                  <c:v>3.7223254510691826E-2</c:v>
                </c:pt>
                <c:pt idx="38">
                  <c:v>3.0996121871470425E-2</c:v>
                </c:pt>
                <c:pt idx="39">
                  <c:v>7.178645109630398E-2</c:v>
                </c:pt>
                <c:pt idx="40">
                  <c:v>5.7614479176436743E-2</c:v>
                </c:pt>
                <c:pt idx="41">
                  <c:v>4.474583153486205E-2</c:v>
                </c:pt>
                <c:pt idx="42">
                  <c:v>8.9923178283154395E-2</c:v>
                </c:pt>
                <c:pt idx="43">
                  <c:v>4.1665677102661882E-3</c:v>
                </c:pt>
                <c:pt idx="44">
                  <c:v>-6.7536504541685395E-3</c:v>
                </c:pt>
                <c:pt idx="45">
                  <c:v>-3.8946890387335037E-2</c:v>
                </c:pt>
                <c:pt idx="46">
                  <c:v>-2.6249746105363375E-2</c:v>
                </c:pt>
                <c:pt idx="47">
                  <c:v>-2.3945398718006463E-2</c:v>
                </c:pt>
                <c:pt idx="48">
                  <c:v>-6.614945402523284E-2</c:v>
                </c:pt>
                <c:pt idx="49">
                  <c:v>5.2765634099055936E-2</c:v>
                </c:pt>
                <c:pt idx="50">
                  <c:v>3.2154194994305663E-2</c:v>
                </c:pt>
                <c:pt idx="51">
                  <c:v>3.9332017413037136E-2</c:v>
                </c:pt>
                <c:pt idx="52">
                  <c:v>2.4611684470534054E-2</c:v>
                </c:pt>
                <c:pt idx="53">
                  <c:v>6.1050634674255184E-3</c:v>
                </c:pt>
                <c:pt idx="54">
                  <c:v>-1.301778534548803E-3</c:v>
                </c:pt>
                <c:pt idx="55">
                  <c:v>1.6032222739469349E-2</c:v>
                </c:pt>
                <c:pt idx="56">
                  <c:v>0.10052188827043038</c:v>
                </c:pt>
                <c:pt idx="57">
                  <c:v>-2.4897769831463174E-3</c:v>
                </c:pt>
                <c:pt idx="58">
                  <c:v>-5.873974253177297E-2</c:v>
                </c:pt>
                <c:pt idx="59">
                  <c:v>-0.10734695355323731</c:v>
                </c:pt>
                <c:pt idx="60">
                  <c:v>-0.11122344203448492</c:v>
                </c:pt>
                <c:pt idx="61">
                  <c:v>-0.12725363761657657</c:v>
                </c:pt>
                <c:pt idx="62">
                  <c:v>-0.11420860845647011</c:v>
                </c:pt>
                <c:pt idx="63">
                  <c:v>-0.1205652193442005</c:v>
                </c:pt>
                <c:pt idx="64">
                  <c:v>-0.11451205058840022</c:v>
                </c:pt>
                <c:pt idx="65">
                  <c:v>-0.11128534023353458</c:v>
                </c:pt>
                <c:pt idx="66">
                  <c:v>-0.10805580016868226</c:v>
                </c:pt>
                <c:pt idx="67">
                  <c:v>-0.11961211808181929</c:v>
                </c:pt>
                <c:pt idx="68">
                  <c:v>-7.9770422604088731E-2</c:v>
                </c:pt>
                <c:pt idx="69">
                  <c:v>-6.6211330759082768E-2</c:v>
                </c:pt>
                <c:pt idx="70">
                  <c:v>-9.1074518090106457E-2</c:v>
                </c:pt>
                <c:pt idx="71">
                  <c:v>-0.14238261459394272</c:v>
                </c:pt>
                <c:pt idx="72">
                  <c:v>-9.0625110790585356E-2</c:v>
                </c:pt>
                <c:pt idx="73">
                  <c:v>-5.9818389626560393E-2</c:v>
                </c:pt>
                <c:pt idx="74">
                  <c:v>-2.1628667308945412E-2</c:v>
                </c:pt>
                <c:pt idx="75">
                  <c:v>-3.8780889825383608E-2</c:v>
                </c:pt>
                <c:pt idx="76">
                  <c:v>1.3737778943160927E-2</c:v>
                </c:pt>
                <c:pt idx="77">
                  <c:v>9.1275248906875564E-3</c:v>
                </c:pt>
                <c:pt idx="78">
                  <c:v>2.2910248791095735E-2</c:v>
                </c:pt>
              </c:numCache>
            </c:numRef>
          </c:val>
          <c:smooth val="0"/>
          <c:extLst>
            <c:ext xmlns:c16="http://schemas.microsoft.com/office/drawing/2014/chart" uri="{C3380CC4-5D6E-409C-BE32-E72D297353CC}">
              <c16:uniqueId val="{00000004-98CC-4ECF-BD54-C72A4D55D56D}"/>
            </c:ext>
          </c:extLst>
        </c:ser>
        <c:ser>
          <c:idx val="5"/>
          <c:order val="5"/>
          <c:tx>
            <c:strRef>
              <c:f>Slika4_lijevo!$AA$8</c:f>
              <c:strCache>
                <c:ptCount val="1"/>
                <c:pt idx="0">
                  <c:v>Indeks obujma građevinskih radova - stambene zgrade</c:v>
                </c:pt>
              </c:strCache>
            </c:strRef>
          </c:tx>
          <c:spPr>
            <a:ln w="28575" cap="rnd">
              <a:solidFill>
                <a:schemeClr val="accent6"/>
              </a:solidFill>
              <a:round/>
            </a:ln>
            <a:effectLst/>
          </c:spPr>
          <c:marker>
            <c:symbol val="none"/>
          </c:marker>
          <c:val>
            <c:numRef>
              <c:f>Slika4_lijevo!$AA$9:$AA$87</c:f>
              <c:numCache>
                <c:formatCode>0.00</c:formatCode>
                <c:ptCount val="79"/>
                <c:pt idx="0">
                  <c:v>-0.19710310210393631</c:v>
                </c:pt>
                <c:pt idx="1">
                  <c:v>-0.18448040671172775</c:v>
                </c:pt>
                <c:pt idx="2">
                  <c:v>-0.176727283672036</c:v>
                </c:pt>
                <c:pt idx="3">
                  <c:v>-0.18192149418138348</c:v>
                </c:pt>
                <c:pt idx="4">
                  <c:v>-0.19001835174008216</c:v>
                </c:pt>
                <c:pt idx="5">
                  <c:v>-0.17410153387410621</c:v>
                </c:pt>
                <c:pt idx="6">
                  <c:v>-0.15659971794829533</c:v>
                </c:pt>
                <c:pt idx="7">
                  <c:v>-0.12831800557936721</c:v>
                </c:pt>
                <c:pt idx="8">
                  <c:v>-0.10199367033252579</c:v>
                </c:pt>
                <c:pt idx="9">
                  <c:v>-9.7143194342173486E-2</c:v>
                </c:pt>
                <c:pt idx="10">
                  <c:v>-8.3794837187626925E-2</c:v>
                </c:pt>
                <c:pt idx="11">
                  <c:v>-7.8266440340357804E-2</c:v>
                </c:pt>
                <c:pt idx="12">
                  <c:v>-6.9205216492240915E-2</c:v>
                </c:pt>
                <c:pt idx="13">
                  <c:v>-4.7435363622165196E-2</c:v>
                </c:pt>
                <c:pt idx="14">
                  <c:v>-3.0869269442528005E-2</c:v>
                </c:pt>
                <c:pt idx="15">
                  <c:v>-3.5519233630123951E-3</c:v>
                </c:pt>
                <c:pt idx="16">
                  <c:v>3.2320592967192058E-2</c:v>
                </c:pt>
                <c:pt idx="17">
                  <c:v>6.1900857963465603E-2</c:v>
                </c:pt>
                <c:pt idx="18">
                  <c:v>8.638239426121562E-2</c:v>
                </c:pt>
                <c:pt idx="19">
                  <c:v>0.11196197138355471</c:v>
                </c:pt>
                <c:pt idx="20">
                  <c:v>0.13216592255596021</c:v>
                </c:pt>
                <c:pt idx="21">
                  <c:v>0.14479816612925428</c:v>
                </c:pt>
                <c:pt idx="22">
                  <c:v>0.16115420032506117</c:v>
                </c:pt>
                <c:pt idx="23">
                  <c:v>0.16802889070508506</c:v>
                </c:pt>
                <c:pt idx="24">
                  <c:v>0.22613912077845219</c:v>
                </c:pt>
                <c:pt idx="25">
                  <c:v>0.28163314923498073</c:v>
                </c:pt>
                <c:pt idx="26">
                  <c:v>0.33652564228325138</c:v>
                </c:pt>
                <c:pt idx="27">
                  <c:v>0.39091208173411124</c:v>
                </c:pt>
                <c:pt idx="28">
                  <c:v>0.39412981875920206</c:v>
                </c:pt>
                <c:pt idx="29">
                  <c:v>0.38589928666534373</c:v>
                </c:pt>
                <c:pt idx="30">
                  <c:v>0.3594508250644165</c:v>
                </c:pt>
                <c:pt idx="31">
                  <c:v>0.32012186718202962</c:v>
                </c:pt>
                <c:pt idx="32">
                  <c:v>0.2538861350067137</c:v>
                </c:pt>
                <c:pt idx="33">
                  <c:v>0.20040677275877725</c:v>
                </c:pt>
                <c:pt idx="34">
                  <c:v>0.15944507591113474</c:v>
                </c:pt>
                <c:pt idx="35">
                  <c:v>0.12035482255583378</c:v>
                </c:pt>
                <c:pt idx="36">
                  <c:v>8.8912662248309682E-2</c:v>
                </c:pt>
                <c:pt idx="37">
                  <c:v>5.9246463622285916E-2</c:v>
                </c:pt>
                <c:pt idx="38">
                  <c:v>3.0544631285685856E-2</c:v>
                </c:pt>
                <c:pt idx="39">
                  <c:v>1.2393539046207998E-2</c:v>
                </c:pt>
                <c:pt idx="40">
                  <c:v>-1.3195586257216412E-2</c:v>
                </c:pt>
                <c:pt idx="41">
                  <c:v>-3.9262120614807085E-2</c:v>
                </c:pt>
                <c:pt idx="42">
                  <c:v>-6.9233861035491145E-2</c:v>
                </c:pt>
                <c:pt idx="43">
                  <c:v>-0.10746477809329467</c:v>
                </c:pt>
                <c:pt idx="44">
                  <c:v>-0.13041860541770409</c:v>
                </c:pt>
                <c:pt idx="45">
                  <c:v>-0.15848070962172242</c:v>
                </c:pt>
                <c:pt idx="46">
                  <c:v>-0.18343965497363887</c:v>
                </c:pt>
                <c:pt idx="47">
                  <c:v>-0.1961769285388536</c:v>
                </c:pt>
                <c:pt idx="48">
                  <c:v>-0.20276517348637665</c:v>
                </c:pt>
                <c:pt idx="49">
                  <c:v>-0.20591607324388755</c:v>
                </c:pt>
                <c:pt idx="50">
                  <c:v>-0.20376773250012664</c:v>
                </c:pt>
                <c:pt idx="51">
                  <c:v>-0.20253601714037239</c:v>
                </c:pt>
                <c:pt idx="52">
                  <c:v>-0.20149526540228527</c:v>
                </c:pt>
                <c:pt idx="53">
                  <c:v>-0.19650156669568486</c:v>
                </c:pt>
                <c:pt idx="54">
                  <c:v>-0.19619602490101681</c:v>
                </c:pt>
                <c:pt idx="55">
                  <c:v>-0.18977964721299609</c:v>
                </c:pt>
                <c:pt idx="56">
                  <c:v>-0.17443572021202797</c:v>
                </c:pt>
                <c:pt idx="57">
                  <c:v>-0.16073408035739498</c:v>
                </c:pt>
                <c:pt idx="58">
                  <c:v>-0.14302220444774807</c:v>
                </c:pt>
                <c:pt idx="59">
                  <c:v>-0.12965475093103668</c:v>
                </c:pt>
                <c:pt idx="60">
                  <c:v>-0.12227400695359629</c:v>
                </c:pt>
                <c:pt idx="61">
                  <c:v>-0.10940305885321626</c:v>
                </c:pt>
                <c:pt idx="62">
                  <c:v>-9.6770815279922276E-2</c:v>
                </c:pt>
                <c:pt idx="63">
                  <c:v>-7.7559874940190551E-2</c:v>
                </c:pt>
                <c:pt idx="64">
                  <c:v>-6.1595316168799701E-2</c:v>
                </c:pt>
                <c:pt idx="65">
                  <c:v>-3.9863656023059371E-2</c:v>
                </c:pt>
                <c:pt idx="66">
                  <c:v>-1.284230355712989E-2</c:v>
                </c:pt>
                <c:pt idx="67">
                  <c:v>3.0172252223399565E-3</c:v>
                </c:pt>
                <c:pt idx="68">
                  <c:v>2.7030900647008846E-2</c:v>
                </c:pt>
                <c:pt idx="69">
                  <c:v>3.9624951495967529E-2</c:v>
                </c:pt>
                <c:pt idx="70">
                  <c:v>5.2037586904346067E-2</c:v>
                </c:pt>
                <c:pt idx="71">
                  <c:v>6.9930878254573101E-2</c:v>
                </c:pt>
                <c:pt idx="72">
                  <c:v>8.2763633630617756E-2</c:v>
                </c:pt>
                <c:pt idx="73">
                  <c:v>8.351793993620564E-2</c:v>
                </c:pt>
                <c:pt idx="74">
                  <c:v>9.3963650041406666E-2</c:v>
                </c:pt>
                <c:pt idx="75">
                  <c:v>0.10283391026785821</c:v>
                </c:pt>
                <c:pt idx="76">
                  <c:v>0.12139557429391971</c:v>
                </c:pt>
                <c:pt idx="77">
                  <c:v>0.15622733888604395</c:v>
                </c:pt>
                <c:pt idx="78">
                  <c:v>0.17521867106086153</c:v>
                </c:pt>
              </c:numCache>
            </c:numRef>
          </c:val>
          <c:smooth val="0"/>
          <c:extLst>
            <c:ext xmlns:c16="http://schemas.microsoft.com/office/drawing/2014/chart" uri="{C3380CC4-5D6E-409C-BE32-E72D297353CC}">
              <c16:uniqueId val="{00000005-98CC-4ECF-BD54-C72A4D55D56D}"/>
            </c:ext>
          </c:extLst>
        </c:ser>
        <c:dLbls>
          <c:showLegendKey val="0"/>
          <c:showVal val="0"/>
          <c:showCatName val="0"/>
          <c:showSerName val="0"/>
          <c:showPercent val="0"/>
          <c:showBubbleSize val="0"/>
        </c:dLbls>
        <c:smooth val="0"/>
        <c:axId val="368720336"/>
        <c:axId val="368720896"/>
      </c:lineChart>
      <c:catAx>
        <c:axId val="3687203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68720896"/>
        <c:crosses val="autoZero"/>
        <c:auto val="1"/>
        <c:lblAlgn val="ctr"/>
        <c:lblOffset val="100"/>
        <c:noMultiLvlLbl val="0"/>
      </c:catAx>
      <c:valAx>
        <c:axId val="36872089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crossAx val="368720336"/>
        <c:crosses val="autoZero"/>
        <c:crossBetween val="between"/>
      </c:valAx>
      <c:spPr>
        <a:noFill/>
        <a:ln>
          <a:noFill/>
        </a:ln>
        <a:effectLst/>
      </c:spPr>
    </c:plotArea>
    <c:legend>
      <c:legendPos val="b"/>
      <c:layout>
        <c:manualLayout>
          <c:xMode val="edge"/>
          <c:yMode val="edge"/>
          <c:x val="0.17593318866007107"/>
          <c:y val="0.56599519941370569"/>
          <c:w val="0.69984415582536563"/>
          <c:h val="0.34668486704247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65019850104451E-2"/>
          <c:y val="5.3771840251471699E-2"/>
          <c:w val="0.92884230096237974"/>
          <c:h val="0.64525080198308549"/>
        </c:manualLayout>
      </c:layout>
      <c:lineChart>
        <c:grouping val="standard"/>
        <c:varyColors val="0"/>
        <c:ser>
          <c:idx val="0"/>
          <c:order val="0"/>
          <c:tx>
            <c:strRef>
              <c:f>Slika4_lijevo!$AN$8</c:f>
              <c:strCache>
                <c:ptCount val="1"/>
                <c:pt idx="0">
                  <c:v>Real estate price index</c:v>
                </c:pt>
              </c:strCache>
            </c:strRef>
          </c:tx>
          <c:spPr>
            <a:ln w="28575" cap="rnd">
              <a:solidFill>
                <a:schemeClr val="accent1"/>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Slika4_lijevo!$AN$9:$AN$87</c:f>
              <c:numCache>
                <c:formatCode>General</c:formatCode>
                <c:ptCount val="79"/>
                <c:pt idx="0">
                  <c:v>-1.92</c:v>
                </c:pt>
                <c:pt idx="1">
                  <c:v>-2.02</c:v>
                </c:pt>
                <c:pt idx="2">
                  <c:v>-1.7</c:v>
                </c:pt>
                <c:pt idx="3">
                  <c:v>-1.71</c:v>
                </c:pt>
                <c:pt idx="4">
                  <c:v>-1.29</c:v>
                </c:pt>
                <c:pt idx="5">
                  <c:v>-1.1299999999999999</c:v>
                </c:pt>
                <c:pt idx="6">
                  <c:v>-1.08</c:v>
                </c:pt>
                <c:pt idx="7">
                  <c:v>-0.68</c:v>
                </c:pt>
                <c:pt idx="8">
                  <c:v>-0.64</c:v>
                </c:pt>
                <c:pt idx="9">
                  <c:v>-0.47</c:v>
                </c:pt>
                <c:pt idx="10">
                  <c:v>-0.2</c:v>
                </c:pt>
                <c:pt idx="11">
                  <c:v>0.17</c:v>
                </c:pt>
                <c:pt idx="12">
                  <c:v>0.01</c:v>
                </c:pt>
                <c:pt idx="13">
                  <c:v>0.28000000000000003</c:v>
                </c:pt>
                <c:pt idx="14">
                  <c:v>0.41</c:v>
                </c:pt>
                <c:pt idx="15">
                  <c:v>0.68</c:v>
                </c:pt>
                <c:pt idx="16">
                  <c:v>0.87</c:v>
                </c:pt>
                <c:pt idx="17">
                  <c:v>0.9</c:v>
                </c:pt>
                <c:pt idx="18">
                  <c:v>1.1599999999999999</c:v>
                </c:pt>
                <c:pt idx="19">
                  <c:v>1.7</c:v>
                </c:pt>
                <c:pt idx="20">
                  <c:v>1.88</c:v>
                </c:pt>
                <c:pt idx="21">
                  <c:v>2.11</c:v>
                </c:pt>
                <c:pt idx="22">
                  <c:v>2.27</c:v>
                </c:pt>
                <c:pt idx="23">
                  <c:v>1.98</c:v>
                </c:pt>
                <c:pt idx="24">
                  <c:v>1.69</c:v>
                </c:pt>
                <c:pt idx="25">
                  <c:v>1.56</c:v>
                </c:pt>
                <c:pt idx="26">
                  <c:v>1.65</c:v>
                </c:pt>
                <c:pt idx="27">
                  <c:v>1.43</c:v>
                </c:pt>
                <c:pt idx="28">
                  <c:v>1.28</c:v>
                </c:pt>
                <c:pt idx="29">
                  <c:v>0.88</c:v>
                </c:pt>
                <c:pt idx="30">
                  <c:v>0.79</c:v>
                </c:pt>
                <c:pt idx="31">
                  <c:v>0.63</c:v>
                </c:pt>
                <c:pt idx="32">
                  <c:v>0.43</c:v>
                </c:pt>
                <c:pt idx="33">
                  <c:v>0.24</c:v>
                </c:pt>
                <c:pt idx="34">
                  <c:v>0.2</c:v>
                </c:pt>
                <c:pt idx="35">
                  <c:v>0.18</c:v>
                </c:pt>
                <c:pt idx="36">
                  <c:v>0.01</c:v>
                </c:pt>
                <c:pt idx="37">
                  <c:v>0.06</c:v>
                </c:pt>
                <c:pt idx="38">
                  <c:v>0.16</c:v>
                </c:pt>
                <c:pt idx="39">
                  <c:v>0.14000000000000001</c:v>
                </c:pt>
                <c:pt idx="40">
                  <c:v>7.0000000000000007E-2</c:v>
                </c:pt>
                <c:pt idx="41">
                  <c:v>-0.25</c:v>
                </c:pt>
                <c:pt idx="42">
                  <c:v>-0.31</c:v>
                </c:pt>
                <c:pt idx="43">
                  <c:v>-0.65</c:v>
                </c:pt>
                <c:pt idx="44">
                  <c:v>-0.68</c:v>
                </c:pt>
                <c:pt idx="45">
                  <c:v>-0.77</c:v>
                </c:pt>
                <c:pt idx="46">
                  <c:v>-0.72</c:v>
                </c:pt>
                <c:pt idx="47">
                  <c:v>-0.79</c:v>
                </c:pt>
                <c:pt idx="48">
                  <c:v>-0.82</c:v>
                </c:pt>
                <c:pt idx="49">
                  <c:v>-0.8</c:v>
                </c:pt>
                <c:pt idx="50">
                  <c:v>-0.84</c:v>
                </c:pt>
                <c:pt idx="51">
                  <c:v>-0.9</c:v>
                </c:pt>
                <c:pt idx="52">
                  <c:v>-0.93</c:v>
                </c:pt>
                <c:pt idx="53">
                  <c:v>-1.1200000000000001</c:v>
                </c:pt>
                <c:pt idx="54">
                  <c:v>-1.01</c:v>
                </c:pt>
                <c:pt idx="55">
                  <c:v>-1</c:v>
                </c:pt>
                <c:pt idx="56">
                  <c:v>-0.84</c:v>
                </c:pt>
                <c:pt idx="57">
                  <c:v>-0.94</c:v>
                </c:pt>
                <c:pt idx="58">
                  <c:v>-0.84</c:v>
                </c:pt>
                <c:pt idx="59">
                  <c:v>-0.95</c:v>
                </c:pt>
                <c:pt idx="60">
                  <c:v>-0.95</c:v>
                </c:pt>
                <c:pt idx="61">
                  <c:v>-0.74</c:v>
                </c:pt>
                <c:pt idx="62">
                  <c:v>-0.66</c:v>
                </c:pt>
                <c:pt idx="63">
                  <c:v>-0.54</c:v>
                </c:pt>
                <c:pt idx="64">
                  <c:v>-0.46</c:v>
                </c:pt>
                <c:pt idx="65">
                  <c:v>-0.57999999999999996</c:v>
                </c:pt>
                <c:pt idx="66">
                  <c:v>-0.34</c:v>
                </c:pt>
                <c:pt idx="67">
                  <c:v>-0.31</c:v>
                </c:pt>
                <c:pt idx="68">
                  <c:v>0.02</c:v>
                </c:pt>
                <c:pt idx="69">
                  <c:v>0.09</c:v>
                </c:pt>
                <c:pt idx="70">
                  <c:v>0.17</c:v>
                </c:pt>
                <c:pt idx="71">
                  <c:v>0.34</c:v>
                </c:pt>
                <c:pt idx="72">
                  <c:v>0.6</c:v>
                </c:pt>
                <c:pt idx="73">
                  <c:v>0.75</c:v>
                </c:pt>
                <c:pt idx="74">
                  <c:v>0.71</c:v>
                </c:pt>
                <c:pt idx="75">
                  <c:v>0.87</c:v>
                </c:pt>
                <c:pt idx="76">
                  <c:v>0.93</c:v>
                </c:pt>
                <c:pt idx="77">
                  <c:v>1.1299999999999999</c:v>
                </c:pt>
                <c:pt idx="78">
                  <c:v>1.17</c:v>
                </c:pt>
              </c:numCache>
            </c:numRef>
          </c:val>
          <c:smooth val="0"/>
          <c:extLst>
            <c:ext xmlns:c16="http://schemas.microsoft.com/office/drawing/2014/chart" uri="{C3380CC4-5D6E-409C-BE32-E72D297353CC}">
              <c16:uniqueId val="{00000000-A0DA-4629-AF30-C11E9355229B}"/>
            </c:ext>
          </c:extLst>
        </c:ser>
        <c:ser>
          <c:idx val="1"/>
          <c:order val="1"/>
          <c:tx>
            <c:strRef>
              <c:f>Slika4_lijevo!$AO$8</c:f>
              <c:strCache>
                <c:ptCount val="1"/>
                <c:pt idx="0">
                  <c:v>Price-to-rent</c:v>
                </c:pt>
              </c:strCache>
            </c:strRef>
          </c:tx>
          <c:spPr>
            <a:ln w="28575" cap="rnd">
              <a:solidFill>
                <a:schemeClr val="accent2"/>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Slika4_lijevo!$AO$9:$AO$87</c:f>
              <c:numCache>
                <c:formatCode>General</c:formatCode>
                <c:ptCount val="79"/>
                <c:pt idx="0">
                  <c:v>-1.92</c:v>
                </c:pt>
                <c:pt idx="1">
                  <c:v>-2.08</c:v>
                </c:pt>
                <c:pt idx="2">
                  <c:v>-1.59</c:v>
                </c:pt>
                <c:pt idx="3">
                  <c:v>-1.5</c:v>
                </c:pt>
                <c:pt idx="4">
                  <c:v>-0.78</c:v>
                </c:pt>
                <c:pt idx="5">
                  <c:v>-0.55000000000000004</c:v>
                </c:pt>
                <c:pt idx="6">
                  <c:v>-0.43</c:v>
                </c:pt>
                <c:pt idx="7">
                  <c:v>0.25</c:v>
                </c:pt>
                <c:pt idx="8">
                  <c:v>0.31</c:v>
                </c:pt>
                <c:pt idx="9">
                  <c:v>0.55000000000000004</c:v>
                </c:pt>
                <c:pt idx="10">
                  <c:v>0.91</c:v>
                </c:pt>
                <c:pt idx="11">
                  <c:v>1.65</c:v>
                </c:pt>
                <c:pt idx="12">
                  <c:v>1.7</c:v>
                </c:pt>
                <c:pt idx="13">
                  <c:v>2.1800000000000002</c:v>
                </c:pt>
                <c:pt idx="14">
                  <c:v>2.41</c:v>
                </c:pt>
                <c:pt idx="15">
                  <c:v>1.44</c:v>
                </c:pt>
                <c:pt idx="16">
                  <c:v>0.82</c:v>
                </c:pt>
                <c:pt idx="17">
                  <c:v>0.77</c:v>
                </c:pt>
                <c:pt idx="18">
                  <c:v>0.82</c:v>
                </c:pt>
                <c:pt idx="19">
                  <c:v>1.41</c:v>
                </c:pt>
                <c:pt idx="20">
                  <c:v>1.26</c:v>
                </c:pt>
                <c:pt idx="21">
                  <c:v>1.46</c:v>
                </c:pt>
                <c:pt idx="22">
                  <c:v>1.59</c:v>
                </c:pt>
                <c:pt idx="23">
                  <c:v>1.47</c:v>
                </c:pt>
                <c:pt idx="24">
                  <c:v>0.66</c:v>
                </c:pt>
                <c:pt idx="25">
                  <c:v>0.44</c:v>
                </c:pt>
                <c:pt idx="26">
                  <c:v>0.51</c:v>
                </c:pt>
                <c:pt idx="27">
                  <c:v>0.25</c:v>
                </c:pt>
                <c:pt idx="28">
                  <c:v>0.2</c:v>
                </c:pt>
                <c:pt idx="29">
                  <c:v>-7.0000000000000007E-2</c:v>
                </c:pt>
                <c:pt idx="30">
                  <c:v>-0.17</c:v>
                </c:pt>
                <c:pt idx="31">
                  <c:v>-0.3</c:v>
                </c:pt>
                <c:pt idx="32">
                  <c:v>-0.63</c:v>
                </c:pt>
                <c:pt idx="33">
                  <c:v>-0.81</c:v>
                </c:pt>
                <c:pt idx="34">
                  <c:v>-0.93</c:v>
                </c:pt>
                <c:pt idx="35">
                  <c:v>-0.87</c:v>
                </c:pt>
                <c:pt idx="36">
                  <c:v>-0.92</c:v>
                </c:pt>
                <c:pt idx="37">
                  <c:v>-0.75</c:v>
                </c:pt>
                <c:pt idx="38">
                  <c:v>-0.66</c:v>
                </c:pt>
                <c:pt idx="39">
                  <c:v>-0.56999999999999995</c:v>
                </c:pt>
                <c:pt idx="40">
                  <c:v>-0.56999999999999995</c:v>
                </c:pt>
                <c:pt idx="41">
                  <c:v>-0.63</c:v>
                </c:pt>
                <c:pt idx="42">
                  <c:v>-0.65</c:v>
                </c:pt>
                <c:pt idx="43">
                  <c:v>-0.86</c:v>
                </c:pt>
                <c:pt idx="44">
                  <c:v>-0.83</c:v>
                </c:pt>
                <c:pt idx="45">
                  <c:v>-0.84</c:v>
                </c:pt>
                <c:pt idx="46">
                  <c:v>-0.78</c:v>
                </c:pt>
                <c:pt idx="47">
                  <c:v>-0.83</c:v>
                </c:pt>
                <c:pt idx="48">
                  <c:v>-0.91</c:v>
                </c:pt>
                <c:pt idx="49">
                  <c:v>-0.8</c:v>
                </c:pt>
                <c:pt idx="50">
                  <c:v>-0.88</c:v>
                </c:pt>
                <c:pt idx="51">
                  <c:v>-0.97</c:v>
                </c:pt>
                <c:pt idx="52">
                  <c:v>-1</c:v>
                </c:pt>
                <c:pt idx="53">
                  <c:v>-1.06</c:v>
                </c:pt>
                <c:pt idx="54">
                  <c:v>-0.98</c:v>
                </c:pt>
                <c:pt idx="55">
                  <c:v>-0.95</c:v>
                </c:pt>
                <c:pt idx="56">
                  <c:v>-0.83</c:v>
                </c:pt>
                <c:pt idx="57">
                  <c:v>-0.8</c:v>
                </c:pt>
                <c:pt idx="58">
                  <c:v>-0.63</c:v>
                </c:pt>
                <c:pt idx="59">
                  <c:v>-0.67</c:v>
                </c:pt>
                <c:pt idx="60">
                  <c:v>-0.64</c:v>
                </c:pt>
                <c:pt idx="61">
                  <c:v>-0.33</c:v>
                </c:pt>
                <c:pt idx="62">
                  <c:v>-0.27</c:v>
                </c:pt>
                <c:pt idx="63">
                  <c:v>-7.0000000000000007E-2</c:v>
                </c:pt>
                <c:pt idx="64">
                  <c:v>-7.0000000000000007E-2</c:v>
                </c:pt>
                <c:pt idx="65">
                  <c:v>-0.08</c:v>
                </c:pt>
                <c:pt idx="66">
                  <c:v>0.14000000000000001</c:v>
                </c:pt>
                <c:pt idx="67">
                  <c:v>0.17</c:v>
                </c:pt>
                <c:pt idx="68">
                  <c:v>0.22</c:v>
                </c:pt>
                <c:pt idx="69">
                  <c:v>0.42</c:v>
                </c:pt>
                <c:pt idx="70">
                  <c:v>0.46</c:v>
                </c:pt>
                <c:pt idx="71">
                  <c:v>0.65</c:v>
                </c:pt>
                <c:pt idx="72">
                  <c:v>0.76</c:v>
                </c:pt>
                <c:pt idx="73">
                  <c:v>0.92</c:v>
                </c:pt>
                <c:pt idx="74">
                  <c:v>0.97</c:v>
                </c:pt>
                <c:pt idx="75">
                  <c:v>1.18</c:v>
                </c:pt>
                <c:pt idx="76">
                  <c:v>1.22</c:v>
                </c:pt>
                <c:pt idx="77">
                  <c:v>1.62</c:v>
                </c:pt>
                <c:pt idx="78">
                  <c:v>1.73</c:v>
                </c:pt>
              </c:numCache>
            </c:numRef>
          </c:val>
          <c:smooth val="0"/>
          <c:extLst>
            <c:ext xmlns:c16="http://schemas.microsoft.com/office/drawing/2014/chart" uri="{C3380CC4-5D6E-409C-BE32-E72D297353CC}">
              <c16:uniqueId val="{00000001-A0DA-4629-AF30-C11E9355229B}"/>
            </c:ext>
          </c:extLst>
        </c:ser>
        <c:ser>
          <c:idx val="2"/>
          <c:order val="2"/>
          <c:tx>
            <c:strRef>
              <c:f>Slika4_lijevo!$AP$8</c:f>
              <c:strCache>
                <c:ptCount val="1"/>
                <c:pt idx="0">
                  <c:v>Price-to-net disposable income</c:v>
                </c:pt>
              </c:strCache>
            </c:strRef>
          </c:tx>
          <c:spPr>
            <a:ln w="28575" cap="rnd">
              <a:solidFill>
                <a:schemeClr val="accent3"/>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Slika4_lijevo!$AP$9:$AP$87</c:f>
              <c:numCache>
                <c:formatCode>General</c:formatCode>
                <c:ptCount val="79"/>
                <c:pt idx="0">
                  <c:v>-2</c:v>
                </c:pt>
                <c:pt idx="1">
                  <c:v>-2.2599999999999998</c:v>
                </c:pt>
                <c:pt idx="2">
                  <c:v>-1.93</c:v>
                </c:pt>
                <c:pt idx="3">
                  <c:v>-2.1</c:v>
                </c:pt>
                <c:pt idx="4">
                  <c:v>-1.45</c:v>
                </c:pt>
                <c:pt idx="5">
                  <c:v>-1.35</c:v>
                </c:pt>
                <c:pt idx="6">
                  <c:v>-1.43</c:v>
                </c:pt>
                <c:pt idx="7">
                  <c:v>-0.84</c:v>
                </c:pt>
                <c:pt idx="8">
                  <c:v>-0.9</c:v>
                </c:pt>
                <c:pt idx="9">
                  <c:v>-0.73</c:v>
                </c:pt>
                <c:pt idx="10">
                  <c:v>-0.51</c:v>
                </c:pt>
                <c:pt idx="11">
                  <c:v>-0.03</c:v>
                </c:pt>
                <c:pt idx="12">
                  <c:v>-0.1</c:v>
                </c:pt>
                <c:pt idx="13">
                  <c:v>0.21</c:v>
                </c:pt>
                <c:pt idx="14">
                  <c:v>0.23</c:v>
                </c:pt>
                <c:pt idx="15">
                  <c:v>0.61</c:v>
                </c:pt>
                <c:pt idx="16">
                  <c:v>0.89</c:v>
                </c:pt>
                <c:pt idx="17">
                  <c:v>0.89</c:v>
                </c:pt>
                <c:pt idx="18">
                  <c:v>1.04</c:v>
                </c:pt>
                <c:pt idx="19">
                  <c:v>1.74</c:v>
                </c:pt>
                <c:pt idx="20">
                  <c:v>1.97</c:v>
                </c:pt>
                <c:pt idx="21">
                  <c:v>2.36</c:v>
                </c:pt>
                <c:pt idx="22">
                  <c:v>2.44</c:v>
                </c:pt>
                <c:pt idx="23">
                  <c:v>2.21</c:v>
                </c:pt>
                <c:pt idx="24">
                  <c:v>1.89</c:v>
                </c:pt>
                <c:pt idx="25">
                  <c:v>1.76</c:v>
                </c:pt>
                <c:pt idx="26">
                  <c:v>1.77</c:v>
                </c:pt>
                <c:pt idx="27">
                  <c:v>1.35</c:v>
                </c:pt>
                <c:pt idx="28">
                  <c:v>1.31</c:v>
                </c:pt>
                <c:pt idx="29">
                  <c:v>0.87</c:v>
                </c:pt>
                <c:pt idx="30">
                  <c:v>0.71</c:v>
                </c:pt>
                <c:pt idx="31">
                  <c:v>0.49</c:v>
                </c:pt>
                <c:pt idx="32">
                  <c:v>0.28999999999999998</c:v>
                </c:pt>
                <c:pt idx="33">
                  <c:v>0.2</c:v>
                </c:pt>
                <c:pt idx="34">
                  <c:v>0.11</c:v>
                </c:pt>
                <c:pt idx="35">
                  <c:v>0.12</c:v>
                </c:pt>
                <c:pt idx="36">
                  <c:v>-0.02</c:v>
                </c:pt>
                <c:pt idx="37">
                  <c:v>0.09</c:v>
                </c:pt>
                <c:pt idx="38">
                  <c:v>0.13</c:v>
                </c:pt>
                <c:pt idx="39">
                  <c:v>0.2</c:v>
                </c:pt>
                <c:pt idx="40">
                  <c:v>0.18</c:v>
                </c:pt>
                <c:pt idx="41">
                  <c:v>0.12</c:v>
                </c:pt>
                <c:pt idx="42">
                  <c:v>0.13</c:v>
                </c:pt>
                <c:pt idx="43">
                  <c:v>-0.19</c:v>
                </c:pt>
                <c:pt idx="44">
                  <c:v>-0.21</c:v>
                </c:pt>
                <c:pt idx="45">
                  <c:v>-0.3</c:v>
                </c:pt>
                <c:pt idx="46">
                  <c:v>-0.26</c:v>
                </c:pt>
                <c:pt idx="47">
                  <c:v>-0.36</c:v>
                </c:pt>
                <c:pt idx="48">
                  <c:v>-0.36</c:v>
                </c:pt>
                <c:pt idx="49">
                  <c:v>-0.19</c:v>
                </c:pt>
                <c:pt idx="50">
                  <c:v>-0.19</c:v>
                </c:pt>
                <c:pt idx="51">
                  <c:v>-0.24</c:v>
                </c:pt>
                <c:pt idx="52">
                  <c:v>-0.37</c:v>
                </c:pt>
                <c:pt idx="53">
                  <c:v>-0.64</c:v>
                </c:pt>
                <c:pt idx="54">
                  <c:v>-0.67</c:v>
                </c:pt>
                <c:pt idx="55">
                  <c:v>-0.74</c:v>
                </c:pt>
                <c:pt idx="56">
                  <c:v>-0.69</c:v>
                </c:pt>
                <c:pt idx="57">
                  <c:v>-0.82</c:v>
                </c:pt>
                <c:pt idx="58">
                  <c:v>-0.77</c:v>
                </c:pt>
                <c:pt idx="59">
                  <c:v>-0.88</c:v>
                </c:pt>
                <c:pt idx="60">
                  <c:v>-0.94</c:v>
                </c:pt>
                <c:pt idx="61">
                  <c:v>-0.7</c:v>
                </c:pt>
                <c:pt idx="62">
                  <c:v>-0.75</c:v>
                </c:pt>
                <c:pt idx="63">
                  <c:v>-0.55000000000000004</c:v>
                </c:pt>
                <c:pt idx="64">
                  <c:v>-0.56999999999999995</c:v>
                </c:pt>
                <c:pt idx="65">
                  <c:v>-0.71</c:v>
                </c:pt>
                <c:pt idx="66">
                  <c:v>-0.56999999999999995</c:v>
                </c:pt>
                <c:pt idx="67">
                  <c:v>-0.59</c:v>
                </c:pt>
                <c:pt idx="68">
                  <c:v>-0.36</c:v>
                </c:pt>
                <c:pt idx="69">
                  <c:v>-0.21</c:v>
                </c:pt>
                <c:pt idx="70">
                  <c:v>-0.25</c:v>
                </c:pt>
                <c:pt idx="71">
                  <c:v>-0.08</c:v>
                </c:pt>
                <c:pt idx="72">
                  <c:v>0.09</c:v>
                </c:pt>
                <c:pt idx="73">
                  <c:v>0.32</c:v>
                </c:pt>
                <c:pt idx="74">
                  <c:v>0.32</c:v>
                </c:pt>
                <c:pt idx="75">
                  <c:v>0.57999999999999996</c:v>
                </c:pt>
                <c:pt idx="76">
                  <c:v>0.61</c:v>
                </c:pt>
                <c:pt idx="77">
                  <c:v>0.85</c:v>
                </c:pt>
                <c:pt idx="78">
                  <c:v>0.73</c:v>
                </c:pt>
              </c:numCache>
            </c:numRef>
          </c:val>
          <c:smooth val="0"/>
          <c:extLst>
            <c:ext xmlns:c16="http://schemas.microsoft.com/office/drawing/2014/chart" uri="{C3380CC4-5D6E-409C-BE32-E72D297353CC}">
              <c16:uniqueId val="{00000002-A0DA-4629-AF30-C11E9355229B}"/>
            </c:ext>
          </c:extLst>
        </c:ser>
        <c:ser>
          <c:idx val="3"/>
          <c:order val="3"/>
          <c:tx>
            <c:strRef>
              <c:f>Slika4_lijevo!$AQ$8</c:f>
              <c:strCache>
                <c:ptCount val="1"/>
                <c:pt idx="0">
                  <c:v>Price-to-construction cost</c:v>
                </c:pt>
              </c:strCache>
            </c:strRef>
          </c:tx>
          <c:spPr>
            <a:ln w="28575" cap="rnd">
              <a:solidFill>
                <a:schemeClr val="accent4"/>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Slika4_lijevo!$AQ$9:$AQ$87</c:f>
              <c:numCache>
                <c:formatCode>General</c:formatCode>
                <c:ptCount val="79"/>
                <c:pt idx="0">
                  <c:v>-1.85</c:v>
                </c:pt>
                <c:pt idx="1">
                  <c:v>-2.04</c:v>
                </c:pt>
                <c:pt idx="2">
                  <c:v>-1.44</c:v>
                </c:pt>
                <c:pt idx="3">
                  <c:v>-1.6</c:v>
                </c:pt>
                <c:pt idx="4">
                  <c:v>-0.82</c:v>
                </c:pt>
                <c:pt idx="5">
                  <c:v>-0.53</c:v>
                </c:pt>
                <c:pt idx="6">
                  <c:v>-0.56000000000000005</c:v>
                </c:pt>
                <c:pt idx="7">
                  <c:v>0.65</c:v>
                </c:pt>
                <c:pt idx="8">
                  <c:v>0.62</c:v>
                </c:pt>
                <c:pt idx="9">
                  <c:v>0.3</c:v>
                </c:pt>
                <c:pt idx="10">
                  <c:v>0.18</c:v>
                </c:pt>
                <c:pt idx="11">
                  <c:v>-0.24</c:v>
                </c:pt>
                <c:pt idx="12">
                  <c:v>-0.95</c:v>
                </c:pt>
                <c:pt idx="13">
                  <c:v>-0.61</c:v>
                </c:pt>
                <c:pt idx="14">
                  <c:v>-0.33</c:v>
                </c:pt>
                <c:pt idx="15">
                  <c:v>0.53</c:v>
                </c:pt>
                <c:pt idx="16">
                  <c:v>1.17</c:v>
                </c:pt>
                <c:pt idx="17">
                  <c:v>1.01</c:v>
                </c:pt>
                <c:pt idx="18">
                  <c:v>1.05</c:v>
                </c:pt>
                <c:pt idx="19">
                  <c:v>2.39</c:v>
                </c:pt>
                <c:pt idx="20">
                  <c:v>2.6</c:v>
                </c:pt>
                <c:pt idx="21">
                  <c:v>2.91</c:v>
                </c:pt>
                <c:pt idx="22">
                  <c:v>2.72</c:v>
                </c:pt>
                <c:pt idx="23">
                  <c:v>1.76</c:v>
                </c:pt>
                <c:pt idx="24">
                  <c:v>1.34</c:v>
                </c:pt>
                <c:pt idx="25">
                  <c:v>0.96</c:v>
                </c:pt>
                <c:pt idx="26">
                  <c:v>0.4</c:v>
                </c:pt>
                <c:pt idx="27">
                  <c:v>-0.11</c:v>
                </c:pt>
                <c:pt idx="28">
                  <c:v>-0.24</c:v>
                </c:pt>
                <c:pt idx="29">
                  <c:v>-0.52</c:v>
                </c:pt>
                <c:pt idx="30">
                  <c:v>-0.01</c:v>
                </c:pt>
                <c:pt idx="31">
                  <c:v>-7.0000000000000007E-2</c:v>
                </c:pt>
                <c:pt idx="32">
                  <c:v>0</c:v>
                </c:pt>
                <c:pt idx="33">
                  <c:v>0.19</c:v>
                </c:pt>
                <c:pt idx="34">
                  <c:v>-0.02</c:v>
                </c:pt>
                <c:pt idx="35">
                  <c:v>0.04</c:v>
                </c:pt>
                <c:pt idx="36">
                  <c:v>-0.41</c:v>
                </c:pt>
                <c:pt idx="37">
                  <c:v>-0.32</c:v>
                </c:pt>
                <c:pt idx="38">
                  <c:v>-0.1</c:v>
                </c:pt>
                <c:pt idx="39">
                  <c:v>0.01</c:v>
                </c:pt>
                <c:pt idx="40">
                  <c:v>0.14000000000000001</c:v>
                </c:pt>
                <c:pt idx="41">
                  <c:v>-0.03</c:v>
                </c:pt>
                <c:pt idx="42">
                  <c:v>-0.18</c:v>
                </c:pt>
                <c:pt idx="43">
                  <c:v>-0.64</c:v>
                </c:pt>
                <c:pt idx="44">
                  <c:v>-0.46</c:v>
                </c:pt>
                <c:pt idx="45">
                  <c:v>-0.27</c:v>
                </c:pt>
                <c:pt idx="46">
                  <c:v>-0.05</c:v>
                </c:pt>
                <c:pt idx="47">
                  <c:v>-0.12</c:v>
                </c:pt>
                <c:pt idx="48">
                  <c:v>-0.02</c:v>
                </c:pt>
                <c:pt idx="49">
                  <c:v>-0.06</c:v>
                </c:pt>
                <c:pt idx="50">
                  <c:v>-0.25</c:v>
                </c:pt>
                <c:pt idx="51">
                  <c:v>-0.51</c:v>
                </c:pt>
                <c:pt idx="52">
                  <c:v>-0.88</c:v>
                </c:pt>
                <c:pt idx="53">
                  <c:v>-1.32</c:v>
                </c:pt>
                <c:pt idx="54">
                  <c:v>-1.36</c:v>
                </c:pt>
                <c:pt idx="55">
                  <c:v>-1.44</c:v>
                </c:pt>
                <c:pt idx="56">
                  <c:v>-1.34</c:v>
                </c:pt>
                <c:pt idx="57">
                  <c:v>-1.41</c:v>
                </c:pt>
                <c:pt idx="58">
                  <c:v>-1.2</c:v>
                </c:pt>
                <c:pt idx="59">
                  <c:v>-1.29</c:v>
                </c:pt>
                <c:pt idx="60">
                  <c:v>-1.27</c:v>
                </c:pt>
                <c:pt idx="61">
                  <c:v>-0.72</c:v>
                </c:pt>
                <c:pt idx="62">
                  <c:v>-0.72</c:v>
                </c:pt>
                <c:pt idx="63">
                  <c:v>-0.25</c:v>
                </c:pt>
                <c:pt idx="64">
                  <c:v>-0.16</c:v>
                </c:pt>
                <c:pt idx="65">
                  <c:v>-0.28000000000000003</c:v>
                </c:pt>
                <c:pt idx="66">
                  <c:v>0.03</c:v>
                </c:pt>
                <c:pt idx="67">
                  <c:v>7.0000000000000007E-2</c:v>
                </c:pt>
                <c:pt idx="68">
                  <c:v>0.5</c:v>
                </c:pt>
                <c:pt idx="69">
                  <c:v>0.73</c:v>
                </c:pt>
                <c:pt idx="70">
                  <c:v>0.62</c:v>
                </c:pt>
                <c:pt idx="71">
                  <c:v>0.82</c:v>
                </c:pt>
                <c:pt idx="72">
                  <c:v>1.01</c:v>
                </c:pt>
                <c:pt idx="73">
                  <c:v>0.98</c:v>
                </c:pt>
                <c:pt idx="74">
                  <c:v>0.57999999999999996</c:v>
                </c:pt>
                <c:pt idx="75">
                  <c:v>0.75</c:v>
                </c:pt>
                <c:pt idx="76">
                  <c:v>0.61</c:v>
                </c:pt>
                <c:pt idx="77">
                  <c:v>0.85</c:v>
                </c:pt>
                <c:pt idx="78">
                  <c:v>0.51</c:v>
                </c:pt>
              </c:numCache>
            </c:numRef>
          </c:val>
          <c:smooth val="0"/>
          <c:extLst>
            <c:ext xmlns:c16="http://schemas.microsoft.com/office/drawing/2014/chart" uri="{C3380CC4-5D6E-409C-BE32-E72D297353CC}">
              <c16:uniqueId val="{00000003-A0DA-4629-AF30-C11E9355229B}"/>
            </c:ext>
          </c:extLst>
        </c:ser>
        <c:ser>
          <c:idx val="4"/>
          <c:order val="4"/>
          <c:tx>
            <c:strRef>
              <c:f>Slika4_lijevo!$AR$8</c:f>
              <c:strCache>
                <c:ptCount val="1"/>
                <c:pt idx="0">
                  <c:v>Loan payment-to-net disposable income</c:v>
                </c:pt>
              </c:strCache>
            </c:strRef>
          </c:tx>
          <c:spPr>
            <a:ln w="28575" cap="rnd">
              <a:solidFill>
                <a:schemeClr val="accent5"/>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Slika4_lijevo!$AR$9:$AR$87</c:f>
              <c:numCache>
                <c:formatCode>General</c:formatCode>
                <c:ptCount val="79"/>
                <c:pt idx="0">
                  <c:v>-2.09</c:v>
                </c:pt>
                <c:pt idx="1">
                  <c:v>-2.2599999999999998</c:v>
                </c:pt>
                <c:pt idx="2">
                  <c:v>-1.97</c:v>
                </c:pt>
                <c:pt idx="3">
                  <c:v>-1.2</c:v>
                </c:pt>
                <c:pt idx="4">
                  <c:v>-1.1000000000000001</c:v>
                </c:pt>
                <c:pt idx="5">
                  <c:v>-0.92</c:v>
                </c:pt>
                <c:pt idx="6">
                  <c:v>-1.34</c:v>
                </c:pt>
                <c:pt idx="7">
                  <c:v>-0.64</c:v>
                </c:pt>
                <c:pt idx="8">
                  <c:v>-0.84</c:v>
                </c:pt>
                <c:pt idx="9">
                  <c:v>-0.77</c:v>
                </c:pt>
                <c:pt idx="10">
                  <c:v>-0.7</c:v>
                </c:pt>
                <c:pt idx="11">
                  <c:v>0.12</c:v>
                </c:pt>
                <c:pt idx="12">
                  <c:v>-0.57999999999999996</c:v>
                </c:pt>
                <c:pt idx="13">
                  <c:v>-0.8</c:v>
                </c:pt>
                <c:pt idx="14">
                  <c:v>-0.99</c:v>
                </c:pt>
                <c:pt idx="15">
                  <c:v>-0.39</c:v>
                </c:pt>
                <c:pt idx="16">
                  <c:v>-0.22</c:v>
                </c:pt>
                <c:pt idx="17">
                  <c:v>-0.44</c:v>
                </c:pt>
                <c:pt idx="18">
                  <c:v>-0.46</c:v>
                </c:pt>
                <c:pt idx="19">
                  <c:v>0.33</c:v>
                </c:pt>
                <c:pt idx="20">
                  <c:v>0.53</c:v>
                </c:pt>
                <c:pt idx="21">
                  <c:v>1.1499999999999999</c:v>
                </c:pt>
                <c:pt idx="22">
                  <c:v>1.24</c:v>
                </c:pt>
                <c:pt idx="23">
                  <c:v>1.48</c:v>
                </c:pt>
                <c:pt idx="24">
                  <c:v>1.4</c:v>
                </c:pt>
                <c:pt idx="25">
                  <c:v>2.33</c:v>
                </c:pt>
                <c:pt idx="26">
                  <c:v>2.37</c:v>
                </c:pt>
                <c:pt idx="27">
                  <c:v>1.88</c:v>
                </c:pt>
                <c:pt idx="28">
                  <c:v>1.93</c:v>
                </c:pt>
                <c:pt idx="29">
                  <c:v>1.82</c:v>
                </c:pt>
                <c:pt idx="30">
                  <c:v>2.02</c:v>
                </c:pt>
                <c:pt idx="31">
                  <c:v>1.59</c:v>
                </c:pt>
                <c:pt idx="32">
                  <c:v>1.54</c:v>
                </c:pt>
                <c:pt idx="33">
                  <c:v>1.43</c:v>
                </c:pt>
                <c:pt idx="34">
                  <c:v>1.1399999999999999</c:v>
                </c:pt>
                <c:pt idx="35">
                  <c:v>1</c:v>
                </c:pt>
                <c:pt idx="36">
                  <c:v>0.97</c:v>
                </c:pt>
                <c:pt idx="37">
                  <c:v>0.27</c:v>
                </c:pt>
                <c:pt idx="38">
                  <c:v>0.22</c:v>
                </c:pt>
                <c:pt idx="39">
                  <c:v>0.51</c:v>
                </c:pt>
                <c:pt idx="40">
                  <c:v>0.41</c:v>
                </c:pt>
                <c:pt idx="41">
                  <c:v>0.32</c:v>
                </c:pt>
                <c:pt idx="42">
                  <c:v>0.64</c:v>
                </c:pt>
                <c:pt idx="43">
                  <c:v>0.03</c:v>
                </c:pt>
                <c:pt idx="44">
                  <c:v>-0.05</c:v>
                </c:pt>
                <c:pt idx="45">
                  <c:v>-0.28000000000000003</c:v>
                </c:pt>
                <c:pt idx="46">
                  <c:v>-0.19</c:v>
                </c:pt>
                <c:pt idx="47">
                  <c:v>-0.17</c:v>
                </c:pt>
                <c:pt idx="48">
                  <c:v>-0.47</c:v>
                </c:pt>
                <c:pt idx="49">
                  <c:v>0.38</c:v>
                </c:pt>
                <c:pt idx="50">
                  <c:v>0.23</c:v>
                </c:pt>
                <c:pt idx="51">
                  <c:v>0.28000000000000003</c:v>
                </c:pt>
                <c:pt idx="52">
                  <c:v>0.18</c:v>
                </c:pt>
                <c:pt idx="53">
                  <c:v>0.04</c:v>
                </c:pt>
                <c:pt idx="54">
                  <c:v>-0.01</c:v>
                </c:pt>
                <c:pt idx="55">
                  <c:v>0.11</c:v>
                </c:pt>
                <c:pt idx="56">
                  <c:v>0.72</c:v>
                </c:pt>
                <c:pt idx="57">
                  <c:v>-0.02</c:v>
                </c:pt>
                <c:pt idx="58">
                  <c:v>-0.42</c:v>
                </c:pt>
                <c:pt idx="59">
                  <c:v>-0.77</c:v>
                </c:pt>
                <c:pt idx="60">
                  <c:v>-0.8</c:v>
                </c:pt>
                <c:pt idx="61">
                  <c:v>-0.91</c:v>
                </c:pt>
                <c:pt idx="62">
                  <c:v>-0.82</c:v>
                </c:pt>
                <c:pt idx="63">
                  <c:v>-0.86</c:v>
                </c:pt>
                <c:pt idx="64">
                  <c:v>-0.82</c:v>
                </c:pt>
                <c:pt idx="65">
                  <c:v>-0.8</c:v>
                </c:pt>
                <c:pt idx="66">
                  <c:v>-0.77</c:v>
                </c:pt>
                <c:pt idx="67">
                  <c:v>-0.86</c:v>
                </c:pt>
                <c:pt idx="68">
                  <c:v>-0.56999999999999995</c:v>
                </c:pt>
                <c:pt idx="69">
                  <c:v>-0.47</c:v>
                </c:pt>
                <c:pt idx="70">
                  <c:v>-0.65</c:v>
                </c:pt>
                <c:pt idx="71">
                  <c:v>-1.02</c:v>
                </c:pt>
                <c:pt idx="72">
                  <c:v>-0.65</c:v>
                </c:pt>
                <c:pt idx="73">
                  <c:v>-0.43</c:v>
                </c:pt>
                <c:pt idx="74">
                  <c:v>-0.15</c:v>
                </c:pt>
                <c:pt idx="75">
                  <c:v>-0.28000000000000003</c:v>
                </c:pt>
                <c:pt idx="76">
                  <c:v>0.1</c:v>
                </c:pt>
                <c:pt idx="77">
                  <c:v>7.0000000000000007E-2</c:v>
                </c:pt>
                <c:pt idx="78">
                  <c:v>0.16</c:v>
                </c:pt>
              </c:numCache>
            </c:numRef>
          </c:val>
          <c:smooth val="0"/>
          <c:extLst>
            <c:ext xmlns:c16="http://schemas.microsoft.com/office/drawing/2014/chart" uri="{C3380CC4-5D6E-409C-BE32-E72D297353CC}">
              <c16:uniqueId val="{00000004-A0DA-4629-AF30-C11E9355229B}"/>
            </c:ext>
          </c:extLst>
        </c:ser>
        <c:ser>
          <c:idx val="5"/>
          <c:order val="5"/>
          <c:tx>
            <c:strRef>
              <c:f>Slika4_lijevo!$AS$8</c:f>
              <c:strCache>
                <c:ptCount val="1"/>
                <c:pt idx="0">
                  <c:v>Construction volume index</c:v>
                </c:pt>
              </c:strCache>
            </c:strRef>
          </c:tx>
          <c:spPr>
            <a:ln w="28575" cap="rnd">
              <a:solidFill>
                <a:schemeClr val="accent6"/>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Slika4_lijevo!$AS$9:$AS$87</c:f>
              <c:numCache>
                <c:formatCode>General</c:formatCode>
                <c:ptCount val="79"/>
                <c:pt idx="0">
                  <c:v>-1.17</c:v>
                </c:pt>
                <c:pt idx="1">
                  <c:v>-1.1000000000000001</c:v>
                </c:pt>
                <c:pt idx="2">
                  <c:v>-1.05</c:v>
                </c:pt>
                <c:pt idx="3">
                  <c:v>-1.08</c:v>
                </c:pt>
                <c:pt idx="4">
                  <c:v>-1.1299999999999999</c:v>
                </c:pt>
                <c:pt idx="5">
                  <c:v>-1.04</c:v>
                </c:pt>
                <c:pt idx="6">
                  <c:v>-0.93</c:v>
                </c:pt>
                <c:pt idx="7">
                  <c:v>-0.76</c:v>
                </c:pt>
                <c:pt idx="8">
                  <c:v>-0.61</c:v>
                </c:pt>
                <c:pt idx="9">
                  <c:v>-0.57999999999999996</c:v>
                </c:pt>
                <c:pt idx="10">
                  <c:v>-0.5</c:v>
                </c:pt>
                <c:pt idx="11">
                  <c:v>-0.47</c:v>
                </c:pt>
                <c:pt idx="12">
                  <c:v>-0.41</c:v>
                </c:pt>
                <c:pt idx="13">
                  <c:v>-0.28000000000000003</c:v>
                </c:pt>
                <c:pt idx="14">
                  <c:v>-0.18</c:v>
                </c:pt>
                <c:pt idx="15">
                  <c:v>-0.02</c:v>
                </c:pt>
                <c:pt idx="16">
                  <c:v>0.19</c:v>
                </c:pt>
                <c:pt idx="17">
                  <c:v>0.37</c:v>
                </c:pt>
                <c:pt idx="18">
                  <c:v>0.51</c:v>
                </c:pt>
                <c:pt idx="19">
                  <c:v>0.67</c:v>
                </c:pt>
                <c:pt idx="20">
                  <c:v>0.79</c:v>
                </c:pt>
                <c:pt idx="21">
                  <c:v>0.86</c:v>
                </c:pt>
                <c:pt idx="22">
                  <c:v>0.96</c:v>
                </c:pt>
                <c:pt idx="23">
                  <c:v>1</c:v>
                </c:pt>
                <c:pt idx="24">
                  <c:v>1.35</c:v>
                </c:pt>
                <c:pt idx="25">
                  <c:v>1.68</c:v>
                </c:pt>
                <c:pt idx="26">
                  <c:v>2</c:v>
                </c:pt>
                <c:pt idx="27">
                  <c:v>2.33</c:v>
                </c:pt>
                <c:pt idx="28">
                  <c:v>2.35</c:v>
                </c:pt>
                <c:pt idx="29">
                  <c:v>2.2999999999999998</c:v>
                </c:pt>
                <c:pt idx="30">
                  <c:v>2.14</c:v>
                </c:pt>
                <c:pt idx="31">
                  <c:v>1.91</c:v>
                </c:pt>
                <c:pt idx="32">
                  <c:v>1.51</c:v>
                </c:pt>
                <c:pt idx="33">
                  <c:v>1.19</c:v>
                </c:pt>
                <c:pt idx="34">
                  <c:v>0.95</c:v>
                </c:pt>
                <c:pt idx="35">
                  <c:v>0.72</c:v>
                </c:pt>
                <c:pt idx="36">
                  <c:v>0.53</c:v>
                </c:pt>
                <c:pt idx="37">
                  <c:v>0.35</c:v>
                </c:pt>
                <c:pt idx="38">
                  <c:v>0.18</c:v>
                </c:pt>
                <c:pt idx="39">
                  <c:v>7.0000000000000007E-2</c:v>
                </c:pt>
                <c:pt idx="40">
                  <c:v>-0.08</c:v>
                </c:pt>
                <c:pt idx="41">
                  <c:v>-0.23</c:v>
                </c:pt>
                <c:pt idx="42">
                  <c:v>-0.41</c:v>
                </c:pt>
                <c:pt idx="43">
                  <c:v>-0.64</c:v>
                </c:pt>
                <c:pt idx="44">
                  <c:v>-0.78</c:v>
                </c:pt>
                <c:pt idx="45">
                  <c:v>-0.94</c:v>
                </c:pt>
                <c:pt idx="46">
                  <c:v>-1.0900000000000001</c:v>
                </c:pt>
                <c:pt idx="47">
                  <c:v>-1.17</c:v>
                </c:pt>
                <c:pt idx="48">
                  <c:v>-1.21</c:v>
                </c:pt>
                <c:pt idx="49">
                  <c:v>-1.23</c:v>
                </c:pt>
                <c:pt idx="50">
                  <c:v>-1.21</c:v>
                </c:pt>
                <c:pt idx="51">
                  <c:v>-1.21</c:v>
                </c:pt>
                <c:pt idx="52">
                  <c:v>-1.2</c:v>
                </c:pt>
                <c:pt idx="53">
                  <c:v>-1.17</c:v>
                </c:pt>
                <c:pt idx="54">
                  <c:v>-1.17</c:v>
                </c:pt>
                <c:pt idx="55">
                  <c:v>-1.1299999999999999</c:v>
                </c:pt>
                <c:pt idx="56">
                  <c:v>-1.04</c:v>
                </c:pt>
                <c:pt idx="57">
                  <c:v>-0.96</c:v>
                </c:pt>
                <c:pt idx="58">
                  <c:v>-0.85</c:v>
                </c:pt>
                <c:pt idx="59">
                  <c:v>-0.77</c:v>
                </c:pt>
                <c:pt idx="60">
                  <c:v>-0.73</c:v>
                </c:pt>
                <c:pt idx="61">
                  <c:v>-0.65</c:v>
                </c:pt>
                <c:pt idx="62">
                  <c:v>-0.57999999999999996</c:v>
                </c:pt>
                <c:pt idx="63">
                  <c:v>-0.46</c:v>
                </c:pt>
                <c:pt idx="64">
                  <c:v>-0.37</c:v>
                </c:pt>
                <c:pt idx="65">
                  <c:v>-0.24</c:v>
                </c:pt>
                <c:pt idx="66">
                  <c:v>-0.08</c:v>
                </c:pt>
                <c:pt idx="67">
                  <c:v>0.02</c:v>
                </c:pt>
                <c:pt idx="68">
                  <c:v>0.16</c:v>
                </c:pt>
                <c:pt idx="69">
                  <c:v>0.24</c:v>
                </c:pt>
                <c:pt idx="70">
                  <c:v>0.31</c:v>
                </c:pt>
                <c:pt idx="71">
                  <c:v>0.42</c:v>
                </c:pt>
                <c:pt idx="72">
                  <c:v>0.49</c:v>
                </c:pt>
                <c:pt idx="73">
                  <c:v>0.5</c:v>
                </c:pt>
                <c:pt idx="74">
                  <c:v>0.56000000000000005</c:v>
                </c:pt>
                <c:pt idx="75">
                  <c:v>0.61</c:v>
                </c:pt>
                <c:pt idx="76">
                  <c:v>0.72</c:v>
                </c:pt>
                <c:pt idx="77">
                  <c:v>0.93</c:v>
                </c:pt>
                <c:pt idx="78">
                  <c:v>1.04</c:v>
                </c:pt>
              </c:numCache>
            </c:numRef>
          </c:val>
          <c:smooth val="0"/>
          <c:extLst>
            <c:ext xmlns:c16="http://schemas.microsoft.com/office/drawing/2014/chart" uri="{C3380CC4-5D6E-409C-BE32-E72D297353CC}">
              <c16:uniqueId val="{00000005-A0DA-4629-AF30-C11E9355229B}"/>
            </c:ext>
          </c:extLst>
        </c:ser>
        <c:ser>
          <c:idx val="6"/>
          <c:order val="6"/>
          <c:tx>
            <c:strRef>
              <c:f>Slika4_lijevo!$AT$8</c:f>
              <c:strCache>
                <c:ptCount val="1"/>
                <c:pt idx="0">
                  <c:v>Deviation indicator</c:v>
                </c:pt>
              </c:strCache>
            </c:strRef>
          </c:tx>
          <c:spPr>
            <a:ln w="57150" cap="rnd">
              <a:solidFill>
                <a:schemeClr val="tx1"/>
              </a:solidFill>
              <a:round/>
            </a:ln>
            <a:effectLst/>
          </c:spPr>
          <c:marker>
            <c:symbol val="none"/>
          </c:marker>
          <c:cat>
            <c:numRef>
              <c:f>Slika4_lijevo!$A$9:$A$88</c:f>
              <c:numCache>
                <c:formatCode>General</c:formatCode>
                <c:ptCount val="80"/>
                <c:pt idx="0">
                  <c:v>2002</c:v>
                </c:pt>
                <c:pt idx="4">
                  <c:v>2003</c:v>
                </c:pt>
                <c:pt idx="8">
                  <c:v>2004</c:v>
                </c:pt>
                <c:pt idx="12">
                  <c:v>2005</c:v>
                </c:pt>
                <c:pt idx="16">
                  <c:v>2006</c:v>
                </c:pt>
                <c:pt idx="20">
                  <c:v>2007</c:v>
                </c:pt>
                <c:pt idx="24">
                  <c:v>2008</c:v>
                </c:pt>
                <c:pt idx="28">
                  <c:v>2009</c:v>
                </c:pt>
                <c:pt idx="32">
                  <c:v>2010</c:v>
                </c:pt>
                <c:pt idx="36">
                  <c:v>2011</c:v>
                </c:pt>
                <c:pt idx="40">
                  <c:v>2012</c:v>
                </c:pt>
                <c:pt idx="44">
                  <c:v>2013</c:v>
                </c:pt>
                <c:pt idx="48">
                  <c:v>2014</c:v>
                </c:pt>
                <c:pt idx="52">
                  <c:v>2015</c:v>
                </c:pt>
                <c:pt idx="56">
                  <c:v>2016</c:v>
                </c:pt>
                <c:pt idx="60">
                  <c:v>2017</c:v>
                </c:pt>
                <c:pt idx="64">
                  <c:v>2018</c:v>
                </c:pt>
                <c:pt idx="68">
                  <c:v>2019</c:v>
                </c:pt>
                <c:pt idx="72">
                  <c:v>2020</c:v>
                </c:pt>
                <c:pt idx="76">
                  <c:v>2021</c:v>
                </c:pt>
              </c:numCache>
            </c:numRef>
          </c:cat>
          <c:val>
            <c:numRef>
              <c:f>Slika4_lijevo!$AT$9:$AT$87</c:f>
              <c:numCache>
                <c:formatCode>0.00</c:formatCode>
                <c:ptCount val="79"/>
                <c:pt idx="0">
                  <c:v>-1.822926349293069</c:v>
                </c:pt>
                <c:pt idx="1">
                  <c:v>-1.9564829345607639</c:v>
                </c:pt>
                <c:pt idx="2">
                  <c:v>-1.6121204284950139</c:v>
                </c:pt>
                <c:pt idx="3">
                  <c:v>-1.561696362284152</c:v>
                </c:pt>
                <c:pt idx="4">
                  <c:v>-1.1183716271148638</c:v>
                </c:pt>
                <c:pt idx="5">
                  <c:v>-0.94578997508668383</c:v>
                </c:pt>
                <c:pt idx="6">
                  <c:v>-0.98025133949366439</c:v>
                </c:pt>
                <c:pt idx="7">
                  <c:v>-0.37075481858525661</c:v>
                </c:pt>
                <c:pt idx="8">
                  <c:v>-0.37144079913970673</c:v>
                </c:pt>
                <c:pt idx="9">
                  <c:v>-0.30916420013211787</c:v>
                </c:pt>
                <c:pt idx="10">
                  <c:v>-0.16158346901976378</c:v>
                </c:pt>
                <c:pt idx="11">
                  <c:v>0.15775792665737848</c:v>
                </c:pt>
                <c:pt idx="12">
                  <c:v>-8.4166898895309136E-2</c:v>
                </c:pt>
                <c:pt idx="13">
                  <c:v>0.14177298098479665</c:v>
                </c:pt>
                <c:pt idx="14">
                  <c:v>0.23926156382131669</c:v>
                </c:pt>
                <c:pt idx="15">
                  <c:v>0.48211918965222639</c:v>
                </c:pt>
                <c:pt idx="16">
                  <c:v>0.64995483534882881</c:v>
                </c:pt>
                <c:pt idx="17">
                  <c:v>0.62266669547811782</c:v>
                </c:pt>
                <c:pt idx="18">
                  <c:v>0.73439669840026589</c:v>
                </c:pt>
                <c:pt idx="19">
                  <c:v>1.4151727580979798</c:v>
                </c:pt>
                <c:pt idx="20">
                  <c:v>1.5568486365505756</c:v>
                </c:pt>
                <c:pt idx="21">
                  <c:v>1.8545425931781356</c:v>
                </c:pt>
                <c:pt idx="22">
                  <c:v>1.9150312361118549</c:v>
                </c:pt>
                <c:pt idx="23">
                  <c:v>1.6812046904554254</c:v>
                </c:pt>
                <c:pt idx="24">
                  <c:v>1.4285038107909467</c:v>
                </c:pt>
                <c:pt idx="25">
                  <c:v>1.4676056420321557</c:v>
                </c:pt>
                <c:pt idx="26">
                  <c:v>1.46645889569611</c:v>
                </c:pt>
                <c:pt idx="27">
                  <c:v>1.2098418773387787</c:v>
                </c:pt>
                <c:pt idx="28">
                  <c:v>1.1549165320911468</c:v>
                </c:pt>
                <c:pt idx="29">
                  <c:v>0.88342995287351833</c:v>
                </c:pt>
                <c:pt idx="30">
                  <c:v>0.90681208846747963</c:v>
                </c:pt>
                <c:pt idx="31">
                  <c:v>0.7071136672307311</c:v>
                </c:pt>
                <c:pt idx="32">
                  <c:v>0.51955787743218407</c:v>
                </c:pt>
                <c:pt idx="33">
                  <c:v>0.39998754741892772</c:v>
                </c:pt>
                <c:pt idx="34">
                  <c:v>0.24342524564848306</c:v>
                </c:pt>
                <c:pt idx="35">
                  <c:v>0.20094445754776771</c:v>
                </c:pt>
                <c:pt idx="36">
                  <c:v>2.494098226860314E-2</c:v>
                </c:pt>
                <c:pt idx="37">
                  <c:v>-3.4771669634082819E-2</c:v>
                </c:pt>
                <c:pt idx="38">
                  <c:v>8.4660112637110242E-3</c:v>
                </c:pt>
                <c:pt idx="39">
                  <c:v>7.026145059282711E-2</c:v>
                </c:pt>
                <c:pt idx="40">
                  <c:v>3.4145504679884177E-2</c:v>
                </c:pt>
                <c:pt idx="41">
                  <c:v>-0.11524312842494014</c:v>
                </c:pt>
                <c:pt idx="42">
                  <c:v>-0.13667722533161236</c:v>
                </c:pt>
                <c:pt idx="43">
                  <c:v>-0.4938396280139174</c:v>
                </c:pt>
                <c:pt idx="44">
                  <c:v>-0.5037983664728114</c:v>
                </c:pt>
                <c:pt idx="45">
                  <c:v>-0.56846195737864602</c:v>
                </c:pt>
                <c:pt idx="46">
                  <c:v>-0.51644274790320599</c:v>
                </c:pt>
                <c:pt idx="47">
                  <c:v>-0.5813239375596515</c:v>
                </c:pt>
                <c:pt idx="48">
                  <c:v>-0.63221519264381443</c:v>
                </c:pt>
                <c:pt idx="49">
                  <c:v>-0.46950150868216778</c:v>
                </c:pt>
                <c:pt idx="50">
                  <c:v>-0.53748320331046784</c:v>
                </c:pt>
                <c:pt idx="51">
                  <c:v>-0.60786653074843078</c:v>
                </c:pt>
                <c:pt idx="52">
                  <c:v>-0.71465484897891074</c:v>
                </c:pt>
                <c:pt idx="53">
                  <c:v>-0.89984155157995738</c:v>
                </c:pt>
                <c:pt idx="54">
                  <c:v>-0.88479928761847426</c:v>
                </c:pt>
                <c:pt idx="55">
                  <c:v>-0.88277946422246389</c:v>
                </c:pt>
                <c:pt idx="56">
                  <c:v>-0.70819894377897086</c:v>
                </c:pt>
                <c:pt idx="57">
                  <c:v>-0.84869889413639066</c:v>
                </c:pt>
                <c:pt idx="58">
                  <c:v>-0.79938825599094343</c:v>
                </c:pt>
                <c:pt idx="59">
                  <c:v>-0.89520043141782968</c:v>
                </c:pt>
                <c:pt idx="60">
                  <c:v>-0.89809255020744938</c:v>
                </c:pt>
                <c:pt idx="61">
                  <c:v>-0.68038195695829129</c:v>
                </c:pt>
                <c:pt idx="62">
                  <c:v>-0.64067879356513391</c:v>
                </c:pt>
                <c:pt idx="63">
                  <c:v>-0.4595239138152607</c:v>
                </c:pt>
                <c:pt idx="64">
                  <c:v>-0.41113805198877473</c:v>
                </c:pt>
                <c:pt idx="65">
                  <c:v>-0.45784072676004217</c:v>
                </c:pt>
                <c:pt idx="66">
                  <c:v>-0.27119541015485138</c:v>
                </c:pt>
                <c:pt idx="67">
                  <c:v>-0.25532456504229784</c:v>
                </c:pt>
                <c:pt idx="68">
                  <c:v>-4.327158219244516E-3</c:v>
                </c:pt>
                <c:pt idx="69">
                  <c:v>0.13068260900408493</c:v>
                </c:pt>
                <c:pt idx="70">
                  <c:v>0.11396794672337492</c:v>
                </c:pt>
                <c:pt idx="71">
                  <c:v>0.20532225917970159</c:v>
                </c:pt>
                <c:pt idx="72">
                  <c:v>0.39820626744954946</c:v>
                </c:pt>
                <c:pt idx="73">
                  <c:v>0.52226120398896392</c:v>
                </c:pt>
                <c:pt idx="74">
                  <c:v>0.50290440660019464</c:v>
                </c:pt>
                <c:pt idx="75">
                  <c:v>0.63515785852460427</c:v>
                </c:pt>
                <c:pt idx="76">
                  <c:v>0.70533424226445429</c:v>
                </c:pt>
                <c:pt idx="77">
                  <c:v>0.91890478013279209</c:v>
                </c:pt>
                <c:pt idx="78">
                  <c:v>0.90499453120432272</c:v>
                </c:pt>
              </c:numCache>
            </c:numRef>
          </c:val>
          <c:smooth val="0"/>
          <c:extLst>
            <c:ext xmlns:c16="http://schemas.microsoft.com/office/drawing/2014/chart" uri="{C3380CC4-5D6E-409C-BE32-E72D297353CC}">
              <c16:uniqueId val="{00000006-A0DA-4629-AF30-C11E9355229B}"/>
            </c:ext>
          </c:extLst>
        </c:ser>
        <c:dLbls>
          <c:showLegendKey val="0"/>
          <c:showVal val="0"/>
          <c:showCatName val="0"/>
          <c:showSerName val="0"/>
          <c:showPercent val="0"/>
          <c:showBubbleSize val="0"/>
        </c:dLbls>
        <c:smooth val="0"/>
        <c:axId val="368727056"/>
        <c:axId val="368399344"/>
      </c:lineChart>
      <c:catAx>
        <c:axId val="3687270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399344"/>
        <c:crosses val="autoZero"/>
        <c:auto val="1"/>
        <c:lblAlgn val="ctr"/>
        <c:lblOffset val="100"/>
        <c:noMultiLvlLbl val="0"/>
      </c:catAx>
      <c:valAx>
        <c:axId val="368399344"/>
        <c:scaling>
          <c:orientation val="minMax"/>
          <c:max val="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Life L2" panose="02020602060305020304" pitchFamily="18" charset="-18"/>
                    <a:ea typeface="+mn-ea"/>
                    <a:cs typeface="+mn-cs"/>
                  </a:defRPr>
                </a:pPr>
                <a:r>
                  <a:rPr lang="hr-HR" sz="900"/>
                  <a:t>st.dev</a:t>
                </a:r>
              </a:p>
            </c:rich>
          </c:tx>
          <c:layout>
            <c:manualLayout>
              <c:xMode val="edge"/>
              <c:yMode val="edge"/>
              <c:x val="1.0651579755891684E-3"/>
              <c:y val="6.0330377394592127E-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Life L2" panose="02020602060305020304" pitchFamily="18" charset="-18"/>
                  <a:ea typeface="+mn-ea"/>
                  <a:cs typeface="+mn-cs"/>
                </a:defRPr>
              </a:pPr>
              <a:endParaRPr lang="sr-Latn-R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727056"/>
        <c:crossesAt val="1"/>
        <c:crossBetween val="between"/>
      </c:valAx>
      <c:spPr>
        <a:noFill/>
        <a:ln>
          <a:noFill/>
        </a:ln>
        <a:effectLst/>
      </c:spPr>
    </c:plotArea>
    <c:legend>
      <c:legendPos val="b"/>
      <c:layout>
        <c:manualLayout>
          <c:xMode val="edge"/>
          <c:yMode val="edge"/>
          <c:x val="5.8477737481332982E-2"/>
          <c:y val="0.81925448983785332"/>
          <c:w val="0.82776609174463078"/>
          <c:h val="0.1626712056340919"/>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solidFill>
            <a:sysClr val="windowText" lastClr="000000"/>
          </a:solidFill>
          <a:latin typeface="Life L2" panose="02020602060305020304" pitchFamily="18" charset="-18"/>
        </a:defRPr>
      </a:pPr>
      <a:endParaRPr lang="sr-Latn-R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76762402088773E-2"/>
          <c:y val="0.12240073201858942"/>
          <c:w val="0.93444624904915596"/>
          <c:h val="0.76190637867514266"/>
        </c:manualLayout>
      </c:layout>
      <c:barChart>
        <c:barDir val="col"/>
        <c:grouping val="percentStacked"/>
        <c:varyColors val="0"/>
        <c:ser>
          <c:idx val="0"/>
          <c:order val="0"/>
          <c:tx>
            <c:strRef>
              <c:f>'Slika 4 desno'!$E$8</c:f>
              <c:strCache>
                <c:ptCount val="1"/>
                <c:pt idx="0">
                  <c:v>&gt; 110%</c:v>
                </c:pt>
              </c:strCache>
            </c:strRef>
          </c:tx>
          <c:spPr>
            <a:solidFill>
              <a:srgbClr val="E7E6E6">
                <a:lumMod val="50000"/>
              </a:srgbClr>
            </a:solidFill>
            <a:ln w="9525">
              <a:solidFill>
                <a:sysClr val="windowText" lastClr="000000"/>
              </a:solidFill>
            </a:ln>
            <a:effectLst/>
          </c:spPr>
          <c:invertIfNegative val="0"/>
          <c:cat>
            <c:strRef>
              <c:f>'Slika 4 desno'!$F$2:$G$2</c:f>
              <c:strCache>
                <c:ptCount val="2"/>
                <c:pt idx="0">
                  <c:v>Subsidised</c:v>
                </c:pt>
                <c:pt idx="1">
                  <c:v>Non-subsidised</c:v>
                </c:pt>
              </c:strCache>
            </c:strRef>
          </c:cat>
          <c:val>
            <c:numRef>
              <c:f>'Slika 4 desno'!$F$8:$G$8</c:f>
              <c:numCache>
                <c:formatCode>_-* #,##0_-;\-* #,##0_-;_-* "-"??_-;_-@_-</c:formatCode>
                <c:ptCount val="2"/>
                <c:pt idx="0">
                  <c:v>441249296.00999999</c:v>
                </c:pt>
                <c:pt idx="1">
                  <c:v>729904003.86000001</c:v>
                </c:pt>
              </c:numCache>
            </c:numRef>
          </c:val>
          <c:extLst>
            <c:ext xmlns:c16="http://schemas.microsoft.com/office/drawing/2014/chart" uri="{C3380CC4-5D6E-409C-BE32-E72D297353CC}">
              <c16:uniqueId val="{00000009-2E6A-4436-82A5-D30A07140AE5}"/>
            </c:ext>
          </c:extLst>
        </c:ser>
        <c:ser>
          <c:idx val="1"/>
          <c:order val="1"/>
          <c:tx>
            <c:strRef>
              <c:f>'Slika 4 desno'!$E$7</c:f>
              <c:strCache>
                <c:ptCount val="1"/>
                <c:pt idx="0">
                  <c:v>]100%; 110%]</c:v>
                </c:pt>
              </c:strCache>
            </c:strRef>
          </c:tx>
          <c:spPr>
            <a:solidFill>
              <a:srgbClr val="860000"/>
            </a:solidFill>
            <a:ln>
              <a:solidFill>
                <a:schemeClr val="tx1"/>
              </a:solidFill>
            </a:ln>
            <a:effectLst/>
          </c:spPr>
          <c:invertIfNegative val="0"/>
          <c:cat>
            <c:strRef>
              <c:f>'Slika 4 desno'!$F$2:$G$2</c:f>
              <c:strCache>
                <c:ptCount val="2"/>
                <c:pt idx="0">
                  <c:v>Subsidised</c:v>
                </c:pt>
                <c:pt idx="1">
                  <c:v>Non-subsidised</c:v>
                </c:pt>
              </c:strCache>
            </c:strRef>
          </c:cat>
          <c:val>
            <c:numRef>
              <c:f>'Slika 4 desno'!$F$7:$G$7</c:f>
              <c:numCache>
                <c:formatCode>_-* #,##0_-;\-* #,##0_-;_-* "-"??_-;_-@_-</c:formatCode>
                <c:ptCount val="2"/>
                <c:pt idx="0">
                  <c:v>208057194</c:v>
                </c:pt>
                <c:pt idx="1">
                  <c:v>239739684.72</c:v>
                </c:pt>
              </c:numCache>
            </c:numRef>
          </c:val>
          <c:extLst>
            <c:ext xmlns:c16="http://schemas.microsoft.com/office/drawing/2014/chart" uri="{C3380CC4-5D6E-409C-BE32-E72D297353CC}">
              <c16:uniqueId val="{0000000A-2E6A-4436-82A5-D30A07140AE5}"/>
            </c:ext>
          </c:extLst>
        </c:ser>
        <c:ser>
          <c:idx val="2"/>
          <c:order val="2"/>
          <c:tx>
            <c:strRef>
              <c:f>'Slika 4 desno'!$E$6</c:f>
              <c:strCache>
                <c:ptCount val="1"/>
                <c:pt idx="0">
                  <c:v>]90%; 100%]</c:v>
                </c:pt>
              </c:strCache>
            </c:strRef>
          </c:tx>
          <c:spPr>
            <a:solidFill>
              <a:schemeClr val="accent2">
                <a:lumMod val="75000"/>
              </a:schemeClr>
            </a:solidFill>
            <a:ln>
              <a:solidFill>
                <a:schemeClr val="tx1"/>
              </a:solidFill>
            </a:ln>
            <a:effectLst/>
          </c:spPr>
          <c:invertIfNegative val="0"/>
          <c:cat>
            <c:strRef>
              <c:f>'Slika 4 desno'!$F$2:$G$2</c:f>
              <c:strCache>
                <c:ptCount val="2"/>
                <c:pt idx="0">
                  <c:v>Subsidised</c:v>
                </c:pt>
                <c:pt idx="1">
                  <c:v>Non-subsidised</c:v>
                </c:pt>
              </c:strCache>
            </c:strRef>
          </c:cat>
          <c:val>
            <c:numRef>
              <c:f>'Slika 4 desno'!$F$6:$G$6</c:f>
              <c:numCache>
                <c:formatCode>_-* #,##0_-;\-* #,##0_-;_-* "-"??_-;_-@_-</c:formatCode>
                <c:ptCount val="2"/>
                <c:pt idx="0">
                  <c:v>2196411679.23</c:v>
                </c:pt>
                <c:pt idx="1">
                  <c:v>2012530474.6900001</c:v>
                </c:pt>
              </c:numCache>
            </c:numRef>
          </c:val>
          <c:extLst>
            <c:ext xmlns:c16="http://schemas.microsoft.com/office/drawing/2014/chart" uri="{C3380CC4-5D6E-409C-BE32-E72D297353CC}">
              <c16:uniqueId val="{0000000B-2E6A-4436-82A5-D30A07140AE5}"/>
            </c:ext>
          </c:extLst>
        </c:ser>
        <c:ser>
          <c:idx val="3"/>
          <c:order val="3"/>
          <c:tx>
            <c:strRef>
              <c:f>'Slika 4 desno'!$E$5</c:f>
              <c:strCache>
                <c:ptCount val="1"/>
                <c:pt idx="0">
                  <c:v>]80%; 90%]</c:v>
                </c:pt>
              </c:strCache>
            </c:strRef>
          </c:tx>
          <c:spPr>
            <a:solidFill>
              <a:srgbClr val="FFC000"/>
            </a:solidFill>
            <a:ln>
              <a:solidFill>
                <a:schemeClr val="tx1"/>
              </a:solidFill>
            </a:ln>
            <a:effectLst/>
          </c:spPr>
          <c:invertIfNegative val="0"/>
          <c:cat>
            <c:strRef>
              <c:f>'Slika 4 desno'!$F$2:$G$2</c:f>
              <c:strCache>
                <c:ptCount val="2"/>
                <c:pt idx="0">
                  <c:v>Subsidised</c:v>
                </c:pt>
                <c:pt idx="1">
                  <c:v>Non-subsidised</c:v>
                </c:pt>
              </c:strCache>
            </c:strRef>
          </c:cat>
          <c:val>
            <c:numRef>
              <c:f>'Slika 4 desno'!$F$5:$G$5</c:f>
              <c:numCache>
                <c:formatCode>_-* #,##0_-;\-* #,##0_-;_-* "-"??_-;_-@_-</c:formatCode>
                <c:ptCount val="2"/>
                <c:pt idx="0">
                  <c:v>704851005.83000004</c:v>
                </c:pt>
                <c:pt idx="1">
                  <c:v>1444301793.95</c:v>
                </c:pt>
              </c:numCache>
            </c:numRef>
          </c:val>
          <c:extLst>
            <c:ext xmlns:c16="http://schemas.microsoft.com/office/drawing/2014/chart" uri="{C3380CC4-5D6E-409C-BE32-E72D297353CC}">
              <c16:uniqueId val="{0000000C-2E6A-4436-82A5-D30A07140AE5}"/>
            </c:ext>
          </c:extLst>
        </c:ser>
        <c:ser>
          <c:idx val="4"/>
          <c:order val="4"/>
          <c:tx>
            <c:strRef>
              <c:f>'Slika 4 desno'!$E$4</c:f>
              <c:strCache>
                <c:ptCount val="1"/>
                <c:pt idx="0">
                  <c:v>]60%; 80%]</c:v>
                </c:pt>
              </c:strCache>
            </c:strRef>
          </c:tx>
          <c:spPr>
            <a:solidFill>
              <a:srgbClr val="ED7D31">
                <a:lumMod val="60000"/>
                <a:lumOff val="40000"/>
              </a:srgbClr>
            </a:solidFill>
            <a:ln w="9525">
              <a:solidFill>
                <a:sysClr val="windowText" lastClr="000000"/>
              </a:solidFill>
            </a:ln>
            <a:effectLst/>
          </c:spPr>
          <c:invertIfNegative val="0"/>
          <c:cat>
            <c:strRef>
              <c:f>'Slika 4 desno'!$F$2:$G$2</c:f>
              <c:strCache>
                <c:ptCount val="2"/>
                <c:pt idx="0">
                  <c:v>Subsidised</c:v>
                </c:pt>
                <c:pt idx="1">
                  <c:v>Non-subsidised</c:v>
                </c:pt>
              </c:strCache>
            </c:strRef>
          </c:cat>
          <c:val>
            <c:numRef>
              <c:f>'Slika 4 desno'!$F$4:$G$4</c:f>
              <c:numCache>
                <c:formatCode>_-* #,##0_-;\-* #,##0_-;_-* "-"??_-;_-@_-</c:formatCode>
                <c:ptCount val="2"/>
                <c:pt idx="0">
                  <c:v>869597570.01999998</c:v>
                </c:pt>
                <c:pt idx="1">
                  <c:v>1955967790.48</c:v>
                </c:pt>
              </c:numCache>
            </c:numRef>
          </c:val>
          <c:extLst>
            <c:ext xmlns:c16="http://schemas.microsoft.com/office/drawing/2014/chart" uri="{C3380CC4-5D6E-409C-BE32-E72D297353CC}">
              <c16:uniqueId val="{0000000D-2E6A-4436-82A5-D30A07140AE5}"/>
            </c:ext>
          </c:extLst>
        </c:ser>
        <c:ser>
          <c:idx val="5"/>
          <c:order val="5"/>
          <c:tx>
            <c:strRef>
              <c:f>'Slika 4 desno'!$E$3</c:f>
              <c:strCache>
                <c:ptCount val="1"/>
                <c:pt idx="0">
                  <c:v>&lt;= 60%</c:v>
                </c:pt>
              </c:strCache>
            </c:strRef>
          </c:tx>
          <c:spPr>
            <a:solidFill>
              <a:srgbClr val="ED7D31">
                <a:lumMod val="20000"/>
                <a:lumOff val="80000"/>
              </a:srgbClr>
            </a:solidFill>
            <a:ln w="9525">
              <a:solidFill>
                <a:sysClr val="windowText" lastClr="000000"/>
              </a:solidFill>
            </a:ln>
            <a:effectLst/>
          </c:spPr>
          <c:invertIfNegative val="0"/>
          <c:cat>
            <c:strRef>
              <c:f>'Slika 4 desno'!$F$2:$G$2</c:f>
              <c:strCache>
                <c:ptCount val="2"/>
                <c:pt idx="0">
                  <c:v>Subsidised</c:v>
                </c:pt>
                <c:pt idx="1">
                  <c:v>Non-subsidised</c:v>
                </c:pt>
              </c:strCache>
            </c:strRef>
          </c:cat>
          <c:val>
            <c:numRef>
              <c:f>'Slika 4 desno'!$F$3:$G$3</c:f>
              <c:numCache>
                <c:formatCode>_-* #,##0_-;\-* #,##0_-;_-* "-"??_-;_-@_-</c:formatCode>
                <c:ptCount val="2"/>
                <c:pt idx="0">
                  <c:v>476430927.87</c:v>
                </c:pt>
                <c:pt idx="1">
                  <c:v>1834671232.6700001</c:v>
                </c:pt>
              </c:numCache>
            </c:numRef>
          </c:val>
          <c:extLst>
            <c:ext xmlns:c16="http://schemas.microsoft.com/office/drawing/2014/chart" uri="{C3380CC4-5D6E-409C-BE32-E72D297353CC}">
              <c16:uniqueId val="{0000000E-2E6A-4436-82A5-D30A07140AE5}"/>
            </c:ext>
          </c:extLst>
        </c:ser>
        <c:dLbls>
          <c:showLegendKey val="0"/>
          <c:showVal val="0"/>
          <c:showCatName val="0"/>
          <c:showSerName val="0"/>
          <c:showPercent val="0"/>
          <c:showBubbleSize val="0"/>
        </c:dLbls>
        <c:gapWidth val="20"/>
        <c:overlap val="100"/>
        <c:axId val="368404944"/>
        <c:axId val="368405504"/>
      </c:barChart>
      <c:catAx>
        <c:axId val="368404944"/>
        <c:scaling>
          <c:orientation val="minMax"/>
        </c:scaling>
        <c:delete val="0"/>
        <c:axPos val="b"/>
        <c:numFmt formatCode="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405504"/>
        <c:crosses val="autoZero"/>
        <c:auto val="1"/>
        <c:lblAlgn val="ctr"/>
        <c:lblOffset val="100"/>
        <c:noMultiLvlLbl val="0"/>
      </c:catAx>
      <c:valAx>
        <c:axId val="368405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crossAx val="368404944"/>
        <c:crosses val="autoZero"/>
        <c:crossBetween val="between"/>
        <c:dispUnits>
          <c:builtInUnit val="billions"/>
          <c:dispUnitsLbl>
            <c:layout>
              <c:manualLayout>
                <c:xMode val="edge"/>
                <c:yMode val="edge"/>
                <c:x val="9.4192752445388765E-3"/>
                <c:y val="0.36305226302851995"/>
              </c:manualLayout>
            </c:layout>
            <c:tx>
              <c:rich>
                <a:bodyPr rot="-5400000" spcFirstLastPara="1" vertOverflow="ellipsis" vert="horz" wrap="square" anchor="ctr" anchorCtr="1"/>
                <a:lstStyle/>
                <a:p>
                  <a:pPr>
                    <a:defRPr sz="1000" b="0" i="0" u="none" strike="noStrike" kern="1200" baseline="0">
                      <a:solidFill>
                        <a:sysClr val="windowText" lastClr="000000"/>
                      </a:solidFill>
                      <a:latin typeface="Life L2" panose="02020602060305020304" pitchFamily="18" charset="-18"/>
                      <a:ea typeface="+mn-ea"/>
                      <a:cs typeface="+mn-cs"/>
                    </a:defRPr>
                  </a:pPr>
                  <a:r>
                    <a:rPr lang="hr-HR"/>
                    <a:t> </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Life L2" panose="02020602060305020304" pitchFamily="18" charset="-18"/>
                    <a:ea typeface="+mn-ea"/>
                    <a:cs typeface="+mn-cs"/>
                  </a:defRPr>
                </a:pPr>
                <a:endParaRPr lang="sr-Latn-RS"/>
              </a:p>
            </c:txPr>
          </c:dispUnitsLbl>
        </c:dispUnits>
      </c:valAx>
      <c:spPr>
        <a:noFill/>
        <a:ln>
          <a:noFill/>
        </a:ln>
        <a:effectLst/>
      </c:spPr>
    </c:plotArea>
    <c:legend>
      <c:legendPos val="t"/>
      <c:layout>
        <c:manualLayout>
          <c:xMode val="edge"/>
          <c:yMode val="edge"/>
          <c:x val="6.1208170896446153E-2"/>
          <c:y val="1.6181233209581584E-2"/>
          <c:w val="0.90628534446892772"/>
          <c:h val="9.677311808753962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Life L2" panose="02020602060305020304" pitchFamily="18" charset="-18"/>
        </a:defRPr>
      </a:pPr>
      <a:endParaRPr lang="sr-Latn-R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60518966373293E-2"/>
          <c:y val="0.10274945621637234"/>
          <c:w val="0.85140358657600446"/>
          <c:h val="0.61448916974240086"/>
        </c:manualLayout>
      </c:layout>
      <c:lineChart>
        <c:grouping val="standard"/>
        <c:varyColors val="0"/>
        <c:ser>
          <c:idx val="0"/>
          <c:order val="0"/>
          <c:tx>
            <c:strRef>
              <c:f>'Slika 5 lijevo'!$C$38</c:f>
              <c:strCache>
                <c:ptCount val="1"/>
                <c:pt idx="0">
                  <c:v>Geopolitical risk index – euro area</c:v>
                </c:pt>
              </c:strCache>
            </c:strRef>
          </c:tx>
          <c:spPr>
            <a:ln w="28575" cap="rnd">
              <a:solidFill>
                <a:schemeClr val="accent1"/>
              </a:solidFill>
              <a:round/>
            </a:ln>
            <a:effectLst/>
          </c:spPr>
          <c:marker>
            <c:symbol val="none"/>
          </c:marker>
          <c:cat>
            <c:strRef>
              <c:f>'Slika 5 lijevo'!$B$39:$B$43</c:f>
              <c:strCache>
                <c:ptCount val="5"/>
                <c:pt idx="0">
                  <c:v>31-pro-2020</c:v>
                </c:pt>
                <c:pt idx="1">
                  <c:v>31-ožu-2021</c:v>
                </c:pt>
                <c:pt idx="2">
                  <c:v>30-lip-2021</c:v>
                </c:pt>
                <c:pt idx="3">
                  <c:v>30-ruj-2021</c:v>
                </c:pt>
                <c:pt idx="4">
                  <c:v>31.12.2021.</c:v>
                </c:pt>
              </c:strCache>
            </c:strRef>
          </c:cat>
          <c:val>
            <c:numRef>
              <c:f>'Slika 5 lijevo'!$C$39:$C$43</c:f>
              <c:numCache>
                <c:formatCode>#,##0.00</c:formatCode>
                <c:ptCount val="5"/>
                <c:pt idx="0">
                  <c:v>64.067291259765625</c:v>
                </c:pt>
                <c:pt idx="1">
                  <c:v>78.497161865234375</c:v>
                </c:pt>
                <c:pt idx="2">
                  <c:v>74.003097534179688</c:v>
                </c:pt>
                <c:pt idx="3">
                  <c:v>80.420722961425781</c:v>
                </c:pt>
                <c:pt idx="4">
                  <c:v>99.994224548339844</c:v>
                </c:pt>
              </c:numCache>
            </c:numRef>
          </c:val>
          <c:smooth val="0"/>
          <c:extLst>
            <c:ext xmlns:c16="http://schemas.microsoft.com/office/drawing/2014/chart" uri="{C3380CC4-5D6E-409C-BE32-E72D297353CC}">
              <c16:uniqueId val="{00000000-4C72-4D51-BF4C-DAB93B9C5F4C}"/>
            </c:ext>
          </c:extLst>
        </c:ser>
        <c:dLbls>
          <c:showLegendKey val="0"/>
          <c:showVal val="0"/>
          <c:showCatName val="0"/>
          <c:showSerName val="0"/>
          <c:showPercent val="0"/>
          <c:showBubbleSize val="0"/>
        </c:dLbls>
        <c:marker val="1"/>
        <c:smooth val="0"/>
        <c:axId val="368628512"/>
        <c:axId val="368629072"/>
      </c:lineChart>
      <c:lineChart>
        <c:grouping val="standard"/>
        <c:varyColors val="0"/>
        <c:ser>
          <c:idx val="1"/>
          <c:order val="1"/>
          <c:tx>
            <c:strRef>
              <c:f>'Slika 5 lijevo'!$D$38</c:f>
              <c:strCache>
                <c:ptCount val="1"/>
                <c:pt idx="0">
                  <c:v>Delivery times index – right</c:v>
                </c:pt>
              </c:strCache>
            </c:strRef>
          </c:tx>
          <c:spPr>
            <a:ln w="28575" cap="rnd">
              <a:solidFill>
                <a:srgbClr val="FF0000"/>
              </a:solidFill>
              <a:round/>
            </a:ln>
            <a:effectLst/>
          </c:spPr>
          <c:marker>
            <c:symbol val="none"/>
          </c:marker>
          <c:cat>
            <c:strRef>
              <c:f>'Slika 5 lijevo'!$B$39:$B$43</c:f>
              <c:strCache>
                <c:ptCount val="5"/>
                <c:pt idx="0">
                  <c:v>31-pro-2020</c:v>
                </c:pt>
                <c:pt idx="1">
                  <c:v>31-ožu-2021</c:v>
                </c:pt>
                <c:pt idx="2">
                  <c:v>30-lip-2021</c:v>
                </c:pt>
                <c:pt idx="3">
                  <c:v>30-ruj-2021</c:v>
                </c:pt>
                <c:pt idx="4">
                  <c:v>31.12.2021.</c:v>
                </c:pt>
              </c:strCache>
            </c:strRef>
          </c:cat>
          <c:val>
            <c:numRef>
              <c:f>'Slika 5 lijevo'!$D$39:$D$43</c:f>
              <c:numCache>
                <c:formatCode>#,##0.00</c:formatCode>
                <c:ptCount val="5"/>
                <c:pt idx="0">
                  <c:v>1.9</c:v>
                </c:pt>
                <c:pt idx="1">
                  <c:v>2</c:v>
                </c:pt>
                <c:pt idx="2">
                  <c:v>3.2</c:v>
                </c:pt>
                <c:pt idx="3">
                  <c:v>5.2</c:v>
                </c:pt>
                <c:pt idx="4">
                  <c:v>4.7</c:v>
                </c:pt>
              </c:numCache>
            </c:numRef>
          </c:val>
          <c:smooth val="0"/>
          <c:extLst>
            <c:ext xmlns:c16="http://schemas.microsoft.com/office/drawing/2014/chart" uri="{C3380CC4-5D6E-409C-BE32-E72D297353CC}">
              <c16:uniqueId val="{00000001-4C72-4D51-BF4C-DAB93B9C5F4C}"/>
            </c:ext>
          </c:extLst>
        </c:ser>
        <c:dLbls>
          <c:showLegendKey val="0"/>
          <c:showVal val="0"/>
          <c:showCatName val="0"/>
          <c:showSerName val="0"/>
          <c:showPercent val="0"/>
          <c:showBubbleSize val="0"/>
        </c:dLbls>
        <c:marker val="1"/>
        <c:smooth val="0"/>
        <c:axId val="368630192"/>
        <c:axId val="368629632"/>
      </c:lineChart>
      <c:catAx>
        <c:axId val="368628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368629072"/>
        <c:crosses val="autoZero"/>
        <c:auto val="1"/>
        <c:lblAlgn val="ctr"/>
        <c:lblOffset val="100"/>
        <c:noMultiLvlLbl val="0"/>
      </c:catAx>
      <c:valAx>
        <c:axId val="3686290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368628512"/>
        <c:crosses val="autoZero"/>
        <c:crossBetween val="between"/>
      </c:valAx>
      <c:valAx>
        <c:axId val="368629632"/>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crossAx val="368630192"/>
        <c:crosses val="max"/>
        <c:crossBetween val="between"/>
      </c:valAx>
      <c:catAx>
        <c:axId val="368630192"/>
        <c:scaling>
          <c:orientation val="minMax"/>
        </c:scaling>
        <c:delete val="1"/>
        <c:axPos val="b"/>
        <c:numFmt formatCode="General" sourceLinked="1"/>
        <c:majorTickMark val="out"/>
        <c:minorTickMark val="none"/>
        <c:tickLblPos val="nextTo"/>
        <c:crossAx val="3686296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r-Latn-R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533400</xdr:colOff>
      <xdr:row>7</xdr:row>
      <xdr:rowOff>280147</xdr:rowOff>
    </xdr:from>
    <xdr:to>
      <xdr:col>1</xdr:col>
      <xdr:colOff>1009650</xdr:colOff>
      <xdr:row>7</xdr:row>
      <xdr:rowOff>527797</xdr:rowOff>
    </xdr:to>
    <xdr:sp macro="" textlink="">
      <xdr:nvSpPr>
        <xdr:cNvPr id="2" name="Strelica udesno 26"/>
        <xdr:cNvSpPr/>
      </xdr:nvSpPr>
      <xdr:spPr>
        <a:xfrm>
          <a:off x="1485900" y="2223247"/>
          <a:ext cx="476250" cy="24765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r-HR"/>
        </a:p>
      </xdr:txBody>
    </xdr:sp>
    <xdr:clientData/>
  </xdr:twoCellAnchor>
  <xdr:twoCellAnchor>
    <xdr:from>
      <xdr:col>1</xdr:col>
      <xdr:colOff>514350</xdr:colOff>
      <xdr:row>9</xdr:row>
      <xdr:rowOff>246529</xdr:rowOff>
    </xdr:from>
    <xdr:to>
      <xdr:col>1</xdr:col>
      <xdr:colOff>990600</xdr:colOff>
      <xdr:row>9</xdr:row>
      <xdr:rowOff>494179</xdr:rowOff>
    </xdr:to>
    <xdr:sp macro="" textlink="">
      <xdr:nvSpPr>
        <xdr:cNvPr id="3" name="Strelica udesno 26"/>
        <xdr:cNvSpPr/>
      </xdr:nvSpPr>
      <xdr:spPr>
        <a:xfrm>
          <a:off x="1466850" y="3104029"/>
          <a:ext cx="476250" cy="24765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r-HR"/>
        </a:p>
      </xdr:txBody>
    </xdr:sp>
    <xdr:clientData/>
  </xdr:twoCellAnchor>
  <xdr:twoCellAnchor>
    <xdr:from>
      <xdr:col>5</xdr:col>
      <xdr:colOff>429838</xdr:colOff>
      <xdr:row>7</xdr:row>
      <xdr:rowOff>730532</xdr:rowOff>
    </xdr:from>
    <xdr:to>
      <xdr:col>5</xdr:col>
      <xdr:colOff>1074832</xdr:colOff>
      <xdr:row>9</xdr:row>
      <xdr:rowOff>114113</xdr:rowOff>
    </xdr:to>
    <xdr:sp macro="" textlink="">
      <xdr:nvSpPr>
        <xdr:cNvPr id="4" name="Strelica udesno 25"/>
        <xdr:cNvSpPr/>
      </xdr:nvSpPr>
      <xdr:spPr>
        <a:xfrm>
          <a:off x="4554163" y="2673632"/>
          <a:ext cx="644994" cy="297981"/>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r-HR"/>
        </a:p>
      </xdr:txBody>
    </xdr:sp>
    <xdr:clientData/>
  </xdr:twoCellAnchor>
  <xdr:twoCellAnchor>
    <xdr:from>
      <xdr:col>3</xdr:col>
      <xdr:colOff>479610</xdr:colOff>
      <xdr:row>9</xdr:row>
      <xdr:rowOff>237565</xdr:rowOff>
    </xdr:from>
    <xdr:to>
      <xdr:col>3</xdr:col>
      <xdr:colOff>955860</xdr:colOff>
      <xdr:row>9</xdr:row>
      <xdr:rowOff>485215</xdr:rowOff>
    </xdr:to>
    <xdr:sp macro="" textlink="">
      <xdr:nvSpPr>
        <xdr:cNvPr id="5" name="Strelica udesno 26"/>
        <xdr:cNvSpPr/>
      </xdr:nvSpPr>
      <xdr:spPr>
        <a:xfrm>
          <a:off x="3032310" y="3095065"/>
          <a:ext cx="476250" cy="24765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r-HR"/>
        </a:p>
      </xdr:txBody>
    </xdr:sp>
    <xdr:clientData/>
  </xdr:twoCellAnchor>
  <xdr:twoCellAnchor>
    <xdr:from>
      <xdr:col>3</xdr:col>
      <xdr:colOff>481853</xdr:colOff>
      <xdr:row>7</xdr:row>
      <xdr:rowOff>257735</xdr:rowOff>
    </xdr:from>
    <xdr:to>
      <xdr:col>3</xdr:col>
      <xdr:colOff>958103</xdr:colOff>
      <xdr:row>7</xdr:row>
      <xdr:rowOff>505385</xdr:rowOff>
    </xdr:to>
    <xdr:sp macro="" textlink="">
      <xdr:nvSpPr>
        <xdr:cNvPr id="6" name="Strelica udesno 26"/>
        <xdr:cNvSpPr/>
      </xdr:nvSpPr>
      <xdr:spPr>
        <a:xfrm>
          <a:off x="3034553" y="2200835"/>
          <a:ext cx="476250" cy="247650"/>
        </a:xfrm>
        <a:prstGeom prst="rightArrow">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r-H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779568</xdr:colOff>
      <xdr:row>8</xdr:row>
      <xdr:rowOff>65194</xdr:rowOff>
    </xdr:from>
    <xdr:to>
      <xdr:col>17</xdr:col>
      <xdr:colOff>504825</xdr:colOff>
      <xdr:row>27</xdr:row>
      <xdr:rowOff>142875</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16085</xdr:colOff>
      <xdr:row>8</xdr:row>
      <xdr:rowOff>85089</xdr:rowOff>
    </xdr:from>
    <xdr:to>
      <xdr:col>25</xdr:col>
      <xdr:colOff>203200</xdr:colOff>
      <xdr:row>28</xdr:row>
      <xdr:rowOff>25400</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142874</xdr:colOff>
      <xdr:row>34</xdr:row>
      <xdr:rowOff>47624</xdr:rowOff>
    </xdr:from>
    <xdr:to>
      <xdr:col>12</xdr:col>
      <xdr:colOff>7620</xdr:colOff>
      <xdr:row>52</xdr:row>
      <xdr:rowOff>30480</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447675</xdr:colOff>
      <xdr:row>33</xdr:row>
      <xdr:rowOff>104774</xdr:rowOff>
    </xdr:from>
    <xdr:to>
      <xdr:col>22</xdr:col>
      <xdr:colOff>327660</xdr:colOff>
      <xdr:row>51</xdr:row>
      <xdr:rowOff>121920</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46</xdr:col>
      <xdr:colOff>295480</xdr:colOff>
      <xdr:row>28</xdr:row>
      <xdr:rowOff>196850</xdr:rowOff>
    </xdr:from>
    <xdr:to>
      <xdr:col>56</xdr:col>
      <xdr:colOff>212725</xdr:colOff>
      <xdr:row>47</xdr:row>
      <xdr:rowOff>56512</xdr:rowOff>
    </xdr:to>
    <xdr:graphicFrame macro="">
      <xdr:nvGraphicFramePr>
        <xdr:cNvPr id="2" name="Grafikon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450190</xdr:colOff>
      <xdr:row>9</xdr:row>
      <xdr:rowOff>170954</xdr:rowOff>
    </xdr:from>
    <xdr:to>
      <xdr:col>55</xdr:col>
      <xdr:colOff>261256</xdr:colOff>
      <xdr:row>26</xdr:row>
      <xdr:rowOff>2391</xdr:rowOff>
    </xdr:to>
    <xdr:graphicFrame macro="">
      <xdr:nvGraphicFramePr>
        <xdr:cNvPr id="3" name="Grafikon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149678</xdr:colOff>
      <xdr:row>93</xdr:row>
      <xdr:rowOff>178507</xdr:rowOff>
    </xdr:from>
    <xdr:to>
      <xdr:col>16</xdr:col>
      <xdr:colOff>457200</xdr:colOff>
      <xdr:row>118</xdr:row>
      <xdr:rowOff>152400</xdr:rowOff>
    </xdr:to>
    <xdr:graphicFrame macro="">
      <xdr:nvGraphicFramePr>
        <xdr:cNvPr id="5" name="Grafikon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771525</xdr:colOff>
      <xdr:row>9</xdr:row>
      <xdr:rowOff>104775</xdr:rowOff>
    </xdr:from>
    <xdr:to>
      <xdr:col>6</xdr:col>
      <xdr:colOff>1106775</xdr:colOff>
      <xdr:row>29</xdr:row>
      <xdr:rowOff>114075</xdr:rowOff>
    </xdr:to>
    <xdr:graphicFrame macro="">
      <xdr:nvGraphicFramePr>
        <xdr:cNvPr id="4" name="Grafikon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440872</xdr:colOff>
      <xdr:row>10</xdr:row>
      <xdr:rowOff>668109</xdr:rowOff>
    </xdr:from>
    <xdr:to>
      <xdr:col>13</xdr:col>
      <xdr:colOff>141514</xdr:colOff>
      <xdr:row>26</xdr:row>
      <xdr:rowOff>152399</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0</xdr:colOff>
      <xdr:row>13</xdr:row>
      <xdr:rowOff>0</xdr:rowOff>
    </xdr:from>
    <xdr:to>
      <xdr:col>29</xdr:col>
      <xdr:colOff>402771</xdr:colOff>
      <xdr:row>32</xdr:row>
      <xdr:rowOff>76200</xdr:rowOff>
    </xdr:to>
    <xdr:graphicFrame macro="">
      <xdr:nvGraphicFramePr>
        <xdr:cNvPr id="4" name="Grafikon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200780</xdr:colOff>
      <xdr:row>5</xdr:row>
      <xdr:rowOff>130023</xdr:rowOff>
    </xdr:from>
    <xdr:to>
      <xdr:col>8</xdr:col>
      <xdr:colOff>478972</xdr:colOff>
      <xdr:row>34</xdr:row>
      <xdr:rowOff>43542</xdr:rowOff>
    </xdr:to>
    <xdr:graphicFrame macro="">
      <xdr:nvGraphicFramePr>
        <xdr:cNvPr id="2" name="Grafikon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K:\ICE\ICE_mission%20SBA1%20may09\background%20notes\Tables%20background%20no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Tvportfolio\Eur\WSS\2017\WSS7\EUR%20kontrola%20cijena%2003-31%20-%20ivan.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Analize_i_prognoze\RAMP\On%20site%20radionice\APP\CR\Kreditni%20rizik%20-%20BAZA\Kreditni%20rizik%20-%202017.12.31.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WINDOWS\Temporary%20Internet%20Files\Content.IE5\CYZIP26A\Fazno%20izvje&#353;&#263;e\Intervencije-eview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ublic\addins\B1addin.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dcdept1\ds\DANE\AWL-WYDZ\I%20I%20P\ZRODLO\BOP_ROZR_KWARTALY_2001_2000_aw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Tvportfolio\Performance\Analiza\2015\GODISNJE_2015\agregat_godisnje_20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budimir\Downloads\Daily%20attribution%20-%20WSS.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Users\akhazaradze\AppData\Local\Microsoft\Windows\Temporary%20Internet%20Files\Content.Outlook\8GEZ0GDT\Copy%20of%203M-10Y%20AGENCY%20SUPRA%20SWAP%20Par%20Spread%20Covariance%20Matrix%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DATA\S1\ECU\Current\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cfin-web/DATA_PRODUCTION/idrcharts/B2%20-8Competitiveness_Sectoral_Rebalancing%20C.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K:\DATA\SV\VULNERABILITIES\VULNERABILITIES%202005-09\working-files\Master%20Cross%20Country%20MSG.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K:\Colombia\WEO\GEEColombiaOct20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Tvportfolio\Performance\Analiza\2016\POLUGODISNJE_2016\agregat_H1_2016.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nb.local\hnb\TRANS\Kvartalni%20bilten\Broj%2011\temp\PripremaPodatak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DATA\DH\GEO\BOP\GeoBo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17).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ers1\ipetrova\My%20Documents\FAD\Iceland\ISL%20Data%20from%20Authorities\Fjarsysla\m&#225;na&#240;aryfirlitJune201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MONSTAT\Bilance\Si_mi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darwin.escb.eu/contentserverdav/nodes/Reporting%20templates%20under%20Recommendation%20B%20of%20Recommendation%20ESRB_2020_08%20-%20Template%201%20on%20features%20and%20Template%202%20on%20uptake%20.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N:\TRANS\Kvartalni%20bilten\Broj%2011\temp\PripremaPodatak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TRANS\Kvartalni%20bilten\Broj%2011\temp\PripremaPodatak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3.%20Data\IFS%20Database\Final\Import%20Files\IFS%20Import%20Template_Quarterly.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WINDOWS\TEMP\CRI-BOP-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nb.local\hnb\MONSTAT\Bilance\Si_mi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hnb.hr/WINDOWS/Temporary%20Internet%20Files/Content.IE5/CYZIP26A/Fazno%20izvje&#353;&#263;e/Intervencije-eview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R:\WINDOWS\Temporary%20Internet%20Files\Content.IE5\CYZIP26A\Fazno%20izvje&#353;&#263;e\Intervencije-eview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K:\DATA\CA\CRI\EXTERNAL\Output\CRI-BOP-0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WINDOWS\Temporary%20Internet%20Files\Content.IE5\CYZIP26A\Fazno%20izvje&#353;&#263;e\Intervencije-eview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K:\BILTEC\_EU%20fondovi\EU%20fondovi_podaci%20i%20slike_2017Q1.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DATA\CA\CRI\Dbase\Dinput\CRI-INPUT-ABOP.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MONSTAT\Bilance\Si_mi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N:\MONSTAT\Bilance\Si_mi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K:\DATA\CA\CRI\EXTERNAL\Output\Other-2002\CRI-INPUT-ABOP-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ljubaj\My%20Documents\Radno\_WB%20projekt_Financial%20sector%20EU%20and%20HR%20BG%20PL%20RO\TRANS\_FSR_16\Bankarstvo\zscore.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E:\TRANS\_FSR_16\Bankarstvo\zscor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J:\DATA\DD\GEO\BOP\GeoBop.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ljubaj\My%20Documents\Radno\_WB%20projekt_Financial%20sector%20EU%20and%20HR%20BG%20PL%20RO\FSR_Bankarstvo\FSR_18.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FSR_Bankarstvo\FSR_18.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EXIMCOUN.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TRANS\Kvartalni%20bilten\Broj%2011\temp\PripremaPodatak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Govt%20Affairs\Reserve%20Asset%20Management%20Stats\2.%20Import%20Files\IFS%20Import%20Template_Quarterlyv2.xlsm"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Q:\DATA\DH\GEO\BOP\Data\FLOW2004a.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Q:\DATA\S1\ECU\SECTORS\External\PERUMF9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Documents%20and%20Settings\iherceg\Local%20Settings\Temporary%20Internet%20Files\Content.IE5\7V0DU4VV\WINDOWS\Temporary%20Internet%20Files\Content.IE5\CYZIP26A\Fazno%20izvje&#353;&#263;e\Intervencije-eview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ljubaj\My%20Documents\Radno\_WB%20projekt_Financial%20sector%20EU%20and%20HR%20BG%20PL%20RO\Ad%20Hoc\Priprema%20za%20sastanak%20s%20ECB-om\EU%20usporedba%20pokazatelja%20poslovanja%20banak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DATA\PA\CHL\SECTORS\BOP\Bop020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Ad%20Hoc\Priprema%20za%20sastanak%20s%20ECB-om\EU%20usporedba%20pokazatelja%20poslovanja%20banaka.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ljubaj\Downloads\EBA%20Interactive%20Dashboard%20-%20Q3%202020%20-%20Protected%20(3).xlsm"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L:\DFS_radno\PUBLIKACIJE%20i%20MAPA%20RIZIKA\2.%20MPD\MPD_br.14_Srpanj%202021\1.%20i%202.%20poglavlje\Podaci\EBA%20Interactive%20Dashboard%20-%20Q4%202020%20-%20Protected%20(1).xlsm"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Documents%20and%20Settings\kblazano\Desktop\SIMULATOR%20RA&#268;UNA%20DOBITI%20I%20GUBITKA_srpanj_test.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CPLAZO\IMAE\PR\INF1-ALEX.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Q:\DATA\S1\ECU\SECTORS\External\ecuredtab.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K:\Users\ipetrova\AppData\Local\Microsoft\Windows\Temporary%20Internet%20Files\Content.Outlook\0CUNTCM9\m&#225;na&#240;aryfirlit%20(4).xlsm"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1\starche\OTLocal\DARWIN\Workbin\4147AD9.R.O\2013%20ECB%20Lists%20of%20series%20key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nb.local\Banka\DMR\01_BANKE\2020_ICAAP\Radno\ICAAP_2019_CR_ime%20bank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hnb.local\hnb\DFS_radno\PUBLIKACIJE%20i%20MAPA%20RIZIKA\2.%20MPD\MPD_br.14_Srpanj%202021\1.%20i%202.%20poglavlje\Podaci\EBA%20Interactive%20Dashboard%20-%20Q4%202020%20-%20Protected%20(1).xlsm"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INDIVIDUAL%20FOLDERS\Vitor\Exports\2014\2014%20Exports%20shift%20share%20aritmetical%20growth%20decomposition2.xlsm"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hnb.local\hnb\CloudUsers04$\ihuljak\Desktop\WB\Financial%20Sector\Users01$\iljubaj\My%20Documents\Radno\_WB%20projekt_Financial%20sector%20EU%20and%20HR%20BG%20PL%20RO\TRANS\_FSR_16\Bankarstvo\DoingBusiness-DTF-calculator.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TRANS\_FSR_16\Bankarstvo\DoingBusiness-DTF-calculator.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DFS_radno\PUBLIKACIJE%20i%20MAPA%20RIZIKA\2.%20MPD\MPD_br.16_sije&#269;anj%202022\Poglavlje%201.%20i%202\DSR_slika.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DFS_radno\PUBLIKACIJE%20i%20MAPA%20RIZIKA\1.%20MAPA%20RIZIKA\Mapa_rizika_2022_01_MPD%20br%2016\MRedizajn_2022_01.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nb.local\hnb\DFS_radno\PUBLIKACIJE%20i%20MAPA%20RIZIKA\1.%20MAPA%20RIZIKA\Mapa_rizika_2022_01_MPD%20br%2016\MRedizajn_2022_01.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DFS_radno\3.%20Kucanstva\Krunin%20folder\USB%20backup\Zadaci\kucanstva\kucanstva%20standardi%20odobravanja\podaci\DSTI.csv"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L:\DFS_radno\3.%20Kucanstva\Krunin%20folder\USB%20backup\Zadaci\kucanstva\kucanstva%20standardi%20odobravanja\podaci\LTV.csv"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WINDOWS\Temporary%20Internet%20Files\Content.IE5\CYZIP26A\Fazno%20izvje&#353;&#263;e\Intervencije-eview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Kopija"/>
      <sheetName val="loan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exch rates"/>
      <sheetName val="VAT rates OECD Countries"/>
      <sheetName val="Corporate OECD countries"/>
      <sheetName val="PIT OECD countries"/>
      <sheetName val="Dom GS OECD countries"/>
      <sheetName val="Soc Sec OECD countries"/>
      <sheetName val="Chart1"/>
      <sheetName val="Chart1 (2)"/>
      <sheetName val="Chart1 (3)"/>
      <sheetName val="Chart1 (4)"/>
      <sheetName val="Panel1"/>
      <sheetName val="series for tax graphs"/>
      <sheetName val="Chart2"/>
      <sheetName val="Chart2 (2)"/>
      <sheetName val="EDSS3"/>
      <sheetName val="Chart3"/>
      <sheetName val="Chart4"/>
      <sheetName val="EDSS1"/>
      <sheetName val="Table2"/>
      <sheetName val="Table2b"/>
      <sheetName val="Table3"/>
      <sheetName val="Table4"/>
      <sheetName val="Table5"/>
      <sheetName val="Table5b"/>
      <sheetName val="Table6"/>
      <sheetName val="Table7"/>
      <sheetName val="Table8"/>
    </sheetNames>
    <sheetDataSet>
      <sheetData sheetId="0"/>
      <sheetData sheetId="1"/>
      <sheetData sheetId="2">
        <row r="5">
          <cell r="B5" t="str">
            <v>Table 1. OECD Countries: VAT Rates, As at end of 2008</v>
          </cell>
        </row>
        <row r="8">
          <cell r="E8" t="str">
            <v xml:space="preserve">Current </v>
          </cell>
          <cell r="G8" t="str">
            <v xml:space="preserve">Current </v>
          </cell>
        </row>
        <row r="9">
          <cell r="C9" t="str">
            <v>Date VAT</v>
          </cell>
          <cell r="D9" t="str">
            <v xml:space="preserve">Standard Rate </v>
          </cell>
          <cell r="E9" t="str">
            <v xml:space="preserve">Standard </v>
          </cell>
          <cell r="G9" t="str">
            <v>Other Positive</v>
          </cell>
        </row>
        <row r="10">
          <cell r="C10" t="str">
            <v>Introduced</v>
          </cell>
          <cell r="D10" t="str">
            <v>at Introduction</v>
          </cell>
          <cell r="E10" t="str">
            <v>Rate</v>
          </cell>
          <cell r="G10" t="str">
            <v xml:space="preserve"> Rates</v>
          </cell>
        </row>
        <row r="13">
          <cell r="B13" t="str">
            <v>Canada</v>
          </cell>
          <cell r="C13" t="str">
            <v>Jan. 1991</v>
          </cell>
          <cell r="D13">
            <v>7</v>
          </cell>
          <cell r="E13">
            <v>6</v>
          </cell>
          <cell r="F13" t="str">
            <v>1/</v>
          </cell>
        </row>
        <row r="14">
          <cell r="B14" t="str">
            <v>Mexico</v>
          </cell>
          <cell r="C14" t="str">
            <v>Jan. 1980</v>
          </cell>
          <cell r="D14">
            <v>10</v>
          </cell>
          <cell r="E14">
            <v>15</v>
          </cell>
          <cell r="G14">
            <v>10</v>
          </cell>
        </row>
        <row r="17">
          <cell r="B17" t="str">
            <v>Australia</v>
          </cell>
          <cell r="C17" t="str">
            <v>Jul. 2000</v>
          </cell>
          <cell r="D17">
            <v>10</v>
          </cell>
          <cell r="E17">
            <v>10</v>
          </cell>
        </row>
        <row r="18">
          <cell r="B18" t="str">
            <v>Japan 2/</v>
          </cell>
          <cell r="C18" t="str">
            <v>Apr. 1989</v>
          </cell>
          <cell r="D18">
            <v>3</v>
          </cell>
          <cell r="E18">
            <v>5</v>
          </cell>
        </row>
        <row r="19">
          <cell r="B19" t="str">
            <v>Korea</v>
          </cell>
          <cell r="C19" t="str">
            <v>Jul. 1977</v>
          </cell>
          <cell r="D19">
            <v>13</v>
          </cell>
          <cell r="E19">
            <v>10</v>
          </cell>
        </row>
        <row r="20">
          <cell r="B20" t="str">
            <v>New Zealand</v>
          </cell>
          <cell r="C20" t="str">
            <v>May 1986</v>
          </cell>
          <cell r="D20">
            <v>10</v>
          </cell>
          <cell r="E20">
            <v>12.5</v>
          </cell>
        </row>
        <row r="23">
          <cell r="B23" t="str">
            <v>Austria 3/</v>
          </cell>
          <cell r="C23" t="str">
            <v>Jan. 1973</v>
          </cell>
          <cell r="D23">
            <v>8</v>
          </cell>
          <cell r="E23">
            <v>20</v>
          </cell>
          <cell r="G23" t="str">
            <v>10.0; 12.0</v>
          </cell>
        </row>
        <row r="24">
          <cell r="B24" t="str">
            <v>Belgium 3/</v>
          </cell>
          <cell r="C24" t="str">
            <v>Jan. 1971</v>
          </cell>
          <cell r="D24">
            <v>18</v>
          </cell>
          <cell r="E24">
            <v>21</v>
          </cell>
          <cell r="G24" t="str">
            <v xml:space="preserve"> 6.0; 12.0</v>
          </cell>
        </row>
        <row r="25">
          <cell r="B25" t="str">
            <v>Czech Republic 3/</v>
          </cell>
          <cell r="C25" t="str">
            <v>Jan. 1993</v>
          </cell>
          <cell r="D25">
            <v>23</v>
          </cell>
          <cell r="E25">
            <v>19</v>
          </cell>
          <cell r="G25">
            <v>9</v>
          </cell>
        </row>
        <row r="26">
          <cell r="B26" t="str">
            <v>Denmark 3/</v>
          </cell>
          <cell r="C26" t="str">
            <v>Jul. 1967</v>
          </cell>
          <cell r="D26">
            <v>10</v>
          </cell>
          <cell r="E26">
            <v>25</v>
          </cell>
          <cell r="F26" t="str">
            <v>4/</v>
          </cell>
        </row>
        <row r="27">
          <cell r="B27" t="str">
            <v>Finland 3/</v>
          </cell>
          <cell r="C27" t="str">
            <v>Jun. 1994</v>
          </cell>
          <cell r="D27">
            <v>22</v>
          </cell>
          <cell r="E27">
            <v>22</v>
          </cell>
          <cell r="G27" t="str">
            <v>8.0; 17.0</v>
          </cell>
        </row>
        <row r="28">
          <cell r="B28" t="str">
            <v>France 3/</v>
          </cell>
          <cell r="C28" t="str">
            <v>Jan. 1968</v>
          </cell>
          <cell r="D28">
            <v>13.6</v>
          </cell>
          <cell r="E28">
            <v>19.600000000000001</v>
          </cell>
          <cell r="G28" t="str">
            <v>2.1; 5.5</v>
          </cell>
        </row>
        <row r="29">
          <cell r="B29" t="str">
            <v>Germany 3/</v>
          </cell>
          <cell r="C29" t="str">
            <v>Jan. 1968</v>
          </cell>
          <cell r="D29">
            <v>10</v>
          </cell>
          <cell r="E29">
            <v>19</v>
          </cell>
          <cell r="G29">
            <v>7</v>
          </cell>
        </row>
        <row r="30">
          <cell r="B30" t="str">
            <v>Greece 3/</v>
          </cell>
          <cell r="C30" t="str">
            <v>Jan. 1987</v>
          </cell>
          <cell r="D30">
            <v>18</v>
          </cell>
          <cell r="E30">
            <v>19</v>
          </cell>
          <cell r="G30" t="str">
            <v>4.5; 9.0</v>
          </cell>
        </row>
        <row r="31">
          <cell r="B31" t="str">
            <v xml:space="preserve">Hungary 3/ </v>
          </cell>
          <cell r="C31" t="str">
            <v>Jan. 1988</v>
          </cell>
          <cell r="D31">
            <v>25</v>
          </cell>
          <cell r="E31">
            <v>20</v>
          </cell>
          <cell r="G31">
            <v>5</v>
          </cell>
        </row>
        <row r="32">
          <cell r="B32" t="str">
            <v xml:space="preserve">Iceland </v>
          </cell>
          <cell r="C32" t="str">
            <v>Jan. 1990</v>
          </cell>
          <cell r="D32">
            <v>24.5</v>
          </cell>
          <cell r="E32">
            <v>24.5</v>
          </cell>
          <cell r="G32">
            <v>14</v>
          </cell>
        </row>
        <row r="33">
          <cell r="B33" t="str">
            <v>Ireland 3/</v>
          </cell>
          <cell r="C33" t="str">
            <v>Nov. 1972</v>
          </cell>
          <cell r="D33">
            <v>16.37</v>
          </cell>
          <cell r="E33">
            <v>21</v>
          </cell>
          <cell r="G33" t="str">
            <v>4.8; 13.5</v>
          </cell>
        </row>
        <row r="34">
          <cell r="B34" t="str">
            <v>Italy 3/</v>
          </cell>
          <cell r="C34" t="str">
            <v>Jan. 1973</v>
          </cell>
          <cell r="D34">
            <v>12</v>
          </cell>
          <cell r="E34">
            <v>20</v>
          </cell>
          <cell r="G34" t="str">
            <v>4.0;10.0</v>
          </cell>
        </row>
        <row r="35">
          <cell r="B35" t="str">
            <v>Luxembourg 3/</v>
          </cell>
          <cell r="C35" t="str">
            <v>Jan. 1970</v>
          </cell>
          <cell r="D35">
            <v>8</v>
          </cell>
          <cell r="E35">
            <v>15</v>
          </cell>
          <cell r="G35" t="str">
            <v>3.0; 6.0; 12.0</v>
          </cell>
        </row>
        <row r="36">
          <cell r="B36" t="str">
            <v>Netherlands 3/</v>
          </cell>
          <cell r="C36" t="str">
            <v>Jan. 1969</v>
          </cell>
          <cell r="D36">
            <v>12</v>
          </cell>
          <cell r="E36">
            <v>19</v>
          </cell>
          <cell r="G36">
            <v>6</v>
          </cell>
        </row>
        <row r="37">
          <cell r="B37" t="str">
            <v>Norway</v>
          </cell>
          <cell r="C37" t="str">
            <v>Jan. 1970</v>
          </cell>
          <cell r="D37">
            <v>20</v>
          </cell>
          <cell r="E37">
            <v>25</v>
          </cell>
          <cell r="G37" t="str">
            <v>8.0; 14.0</v>
          </cell>
        </row>
        <row r="38">
          <cell r="B38" t="str">
            <v>Poland 3/</v>
          </cell>
          <cell r="C38" t="str">
            <v>Jul. 1993</v>
          </cell>
          <cell r="D38">
            <v>22</v>
          </cell>
          <cell r="E38">
            <v>22</v>
          </cell>
          <cell r="G38" t="str">
            <v>3.0; 7.0</v>
          </cell>
        </row>
        <row r="39">
          <cell r="B39" t="str">
            <v>Portugal 3/ 5/</v>
          </cell>
          <cell r="C39" t="str">
            <v>Jan. 1986</v>
          </cell>
          <cell r="D39">
            <v>17</v>
          </cell>
          <cell r="E39">
            <v>21</v>
          </cell>
          <cell r="G39" t="str">
            <v xml:space="preserve">5.0; 12.0 </v>
          </cell>
        </row>
        <row r="40">
          <cell r="B40" t="str">
            <v>Slovak Republic 3/</v>
          </cell>
          <cell r="C40" t="str">
            <v>Jan. 1993</v>
          </cell>
          <cell r="D40">
            <v>23</v>
          </cell>
          <cell r="E40">
            <v>19</v>
          </cell>
          <cell r="G40">
            <v>10</v>
          </cell>
        </row>
        <row r="41">
          <cell r="B41" t="str">
            <v>Spain 3/</v>
          </cell>
          <cell r="C41" t="str">
            <v>Jan. 1986</v>
          </cell>
          <cell r="D41">
            <v>12</v>
          </cell>
          <cell r="E41">
            <v>16</v>
          </cell>
          <cell r="G41" t="str">
            <v>4.0; 7.0</v>
          </cell>
        </row>
        <row r="42">
          <cell r="B42" t="str">
            <v>Sweden 3/</v>
          </cell>
          <cell r="C42" t="str">
            <v>Jan. 1969</v>
          </cell>
          <cell r="D42">
            <v>11.1</v>
          </cell>
          <cell r="E42">
            <v>25</v>
          </cell>
          <cell r="G42" t="str">
            <v>6.0; 12.0</v>
          </cell>
        </row>
        <row r="43">
          <cell r="B43" t="str">
            <v xml:space="preserve">Switzerland </v>
          </cell>
          <cell r="C43" t="str">
            <v>Jan. 1995</v>
          </cell>
          <cell r="D43">
            <v>6.5</v>
          </cell>
          <cell r="E43">
            <v>7.6</v>
          </cell>
          <cell r="G43" t="str">
            <v>2.4; 3.6 6/</v>
          </cell>
        </row>
        <row r="44">
          <cell r="B44" t="str">
            <v>Turkey 7/</v>
          </cell>
          <cell r="C44" t="str">
            <v>Jan. 1985</v>
          </cell>
          <cell r="D44">
            <v>10</v>
          </cell>
          <cell r="E44">
            <v>18</v>
          </cell>
          <cell r="G44" t="str">
            <v>1.0; 8.0; 26; 40</v>
          </cell>
        </row>
        <row r="45">
          <cell r="B45" t="str">
            <v>United Kingdom 3/</v>
          </cell>
          <cell r="C45" t="str">
            <v>Apr. 1973</v>
          </cell>
          <cell r="D45">
            <v>10</v>
          </cell>
          <cell r="E45">
            <v>17.5</v>
          </cell>
          <cell r="G45">
            <v>5</v>
          </cell>
        </row>
        <row r="47">
          <cell r="B47" t="str">
            <v xml:space="preserve">    Unweighted average</v>
          </cell>
        </row>
        <row r="48">
          <cell r="B48" t="str">
            <v xml:space="preserve">      OECD Total</v>
          </cell>
          <cell r="D48">
            <v>13.96793103448276</v>
          </cell>
          <cell r="E48">
            <v>17.713793103448278</v>
          </cell>
        </row>
        <row r="49">
          <cell r="B49" t="str">
            <v xml:space="preserve">      OECD America</v>
          </cell>
          <cell r="D49">
            <v>8.5</v>
          </cell>
          <cell r="E49">
            <v>10.5</v>
          </cell>
        </row>
        <row r="50">
          <cell r="B50" t="str">
            <v xml:space="preserve">      OECD Pacific</v>
          </cell>
          <cell r="D50">
            <v>9</v>
          </cell>
          <cell r="E50">
            <v>9.375</v>
          </cell>
        </row>
        <row r="51">
          <cell r="B51" t="str">
            <v xml:space="preserve">      OECD Europe</v>
          </cell>
          <cell r="D51">
            <v>15.307391304347828</v>
          </cell>
          <cell r="E51">
            <v>19.791304347826088</v>
          </cell>
        </row>
        <row r="52">
          <cell r="B52" t="str">
            <v xml:space="preserve">       EU</v>
          </cell>
          <cell r="D52">
            <v>15.319473684210529</v>
          </cell>
          <cell r="E52">
            <v>20.005263157894738</v>
          </cell>
        </row>
        <row r="55">
          <cell r="B55" t="str">
            <v xml:space="preserve">    Sources: International Bureau of Fiscal Documentation, IBFD, www.ibfd.org (2007); Worldwide Summaries</v>
          </cell>
        </row>
        <row r="56">
          <cell r="B56" t="str">
            <v xml:space="preserve"> (PricewaterhouseCoopers), www.pwc.com (2007); http://ec.europa.eu/index_en.htm; and Consumption Tax Trends (OECD, 2007).</v>
          </cell>
        </row>
        <row r="58">
          <cell r="B58" t="str">
            <v xml:space="preserve">   1/ Throughout Canada, the federal GST rate is 6 percent (14 percent in three provinces in which federal government collects a combined</v>
          </cell>
        </row>
        <row r="59">
          <cell r="B59" t="str">
            <v xml:space="preserve"> Harmonized Sales Tax (HST) that includes provincial tax). Five provinces levy a provincial retail sales tax. Quebec imposes a VAT called the </v>
          </cell>
        </row>
        <row r="60">
          <cell r="B60" t="str">
            <v xml:space="preserve"> Quebec Sales Tax (QST). Alberta and the territories have no provincial sales tax.</v>
          </cell>
        </row>
        <row r="61">
          <cell r="B61" t="str">
            <v xml:space="preserve">    2/ Including 1 percent local tax.</v>
          </cell>
        </row>
        <row r="62">
          <cell r="B62" t="str">
            <v xml:space="preserve">    3/ European Union countries.</v>
          </cell>
        </row>
        <row r="63">
          <cell r="B63" t="str">
            <v xml:space="preserve">    4/ The first sale of artists' products is subject to VAT at the standard rate of 25 percent, but only 20 percent of the taxable base is</v>
          </cell>
        </row>
        <row r="64">
          <cell r="B64" t="str">
            <v xml:space="preserve"> taken into account, therefore, the effective VAT rate is 5 percent.</v>
          </cell>
        </row>
        <row r="65">
          <cell r="B65" t="str">
            <v xml:space="preserve">    5/ The standard rate increased from 19 percent to 21 percent with effect from 1st July 2005. In the Azores and Madeira, </v>
          </cell>
        </row>
        <row r="66">
          <cell r="B66" t="str">
            <v xml:space="preserve">the rates are levied at 13 percent; 8 percent and 4 percent, respectively,  on the same supplies. </v>
          </cell>
        </row>
        <row r="67">
          <cell r="B67" t="str">
            <v xml:space="preserve">    6/ The reduced 3.6 percent rate applies to the supply of accommodation.</v>
          </cell>
        </row>
        <row r="68">
          <cell r="B68" t="str">
            <v xml:space="preserve">    7/ In Turkey 26 percent and 40 percent rates apply to luxury goods.</v>
          </cell>
        </row>
      </sheetData>
      <sheetData sheetId="3"/>
      <sheetData sheetId="4"/>
      <sheetData sheetId="5">
        <row r="5">
          <cell r="B5" t="str">
            <v>Table 9.  OECD Countries: Taxes on Goods and Services,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8.6189840578054344</v>
          </cell>
          <cell r="N13">
            <v>8.4472874821307364</v>
          </cell>
          <cell r="O13">
            <v>8.8021129234412196</v>
          </cell>
          <cell r="P13">
            <v>8.6376656294434024</v>
          </cell>
        </row>
        <row r="14">
          <cell r="B14" t="str">
            <v>Mexico 2/</v>
          </cell>
          <cell r="C14">
            <v>8.5919899072985935</v>
          </cell>
          <cell r="D14">
            <v>8.127608187533113</v>
          </cell>
          <cell r="E14">
            <v>7.6474165049589367</v>
          </cell>
          <cell r="F14">
            <v>7.2365301353127816</v>
          </cell>
          <cell r="G14">
            <v>7.1591256580697653</v>
          </cell>
          <cell r="H14">
            <v>8.3076437660077911</v>
          </cell>
          <cell r="I14">
            <v>8.6659076640720141</v>
          </cell>
          <cell r="J14">
            <v>8.7812486613381129</v>
          </cell>
          <cell r="K14">
            <v>7.6634733979720666</v>
          </cell>
          <cell r="L14">
            <v>7.9790642756604955</v>
          </cell>
          <cell r="M14">
            <v>9.1705888810173199</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4.3823071771090376</v>
          </cell>
          <cell r="N15">
            <v>4.4767203629559775</v>
          </cell>
          <cell r="O15">
            <v>4.4705623901581717</v>
          </cell>
          <cell r="P15">
            <v>4.502768599749345</v>
          </cell>
        </row>
        <row r="18">
          <cell r="B18" t="str">
            <v>Australia</v>
          </cell>
          <cell r="C18" t="str">
            <v>...</v>
          </cell>
          <cell r="D18" t="str">
            <v>...</v>
          </cell>
          <cell r="E18" t="str">
            <v>...</v>
          </cell>
          <cell r="F18" t="str">
            <v>...</v>
          </cell>
          <cell r="G18" t="str">
            <v>...</v>
          </cell>
          <cell r="H18" t="str">
            <v>...</v>
          </cell>
          <cell r="I18" t="str">
            <v>...</v>
          </cell>
          <cell r="J18" t="str">
            <v>...</v>
          </cell>
          <cell r="K18" t="str">
            <v>...</v>
          </cell>
          <cell r="L18">
            <v>7.4414742576674495</v>
          </cell>
          <cell r="M18">
            <v>7.094176885538678</v>
          </cell>
          <cell r="N18">
            <v>7.9634037133309601</v>
          </cell>
          <cell r="O18">
            <v>7.9864152951761911</v>
          </cell>
          <cell r="P18">
            <v>8.2285148314320882</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2.459516872649405</v>
          </cell>
          <cell r="O19">
            <v>2.4904938244969288</v>
          </cell>
          <cell r="P19">
            <v>2.469212350140936</v>
          </cell>
        </row>
        <row r="20">
          <cell r="B20" t="str">
            <v>Korea 2/</v>
          </cell>
          <cell r="C20">
            <v>5.8278148533217209</v>
          </cell>
          <cell r="D20">
            <v>5.2900875899748501</v>
          </cell>
          <cell r="E20">
            <v>5.7602085075879899</v>
          </cell>
          <cell r="F20">
            <v>5.8697737271377441</v>
          </cell>
          <cell r="G20">
            <v>5.8684635266100207</v>
          </cell>
          <cell r="H20">
            <v>5.7650016535548163</v>
          </cell>
          <cell r="I20">
            <v>6.1253278002230953</v>
          </cell>
          <cell r="J20">
            <v>6.240649206694374</v>
          </cell>
          <cell r="K20">
            <v>5.610085295933013</v>
          </cell>
          <cell r="L20">
            <v>6.3470026517484346</v>
          </cell>
          <cell r="M20">
            <v>6.5703114671800318</v>
          </cell>
          <cell r="N20">
            <v>7.0432371368601627</v>
          </cell>
          <cell r="O20">
            <v>7.0217555079293277</v>
          </cell>
          <cell r="P20">
            <v>7.0247048676993131</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10.556473587703726</v>
          </cell>
        </row>
        <row r="24">
          <cell r="B24" t="str">
            <v>Austria 3/</v>
          </cell>
          <cell r="C24" t="str">
            <v>...</v>
          </cell>
          <cell r="D24" t="str">
            <v>...</v>
          </cell>
          <cell r="E24" t="str">
            <v>...</v>
          </cell>
          <cell r="F24" t="str">
            <v>...</v>
          </cell>
          <cell r="G24" t="str">
            <v>...</v>
          </cell>
          <cell r="H24">
            <v>11.155905463362609</v>
          </cell>
          <cell r="I24">
            <v>11.599126417619443</v>
          </cell>
          <cell r="J24">
            <v>12.048643031296216</v>
          </cell>
          <cell r="K24">
            <v>12.159449684537504</v>
          </cell>
          <cell r="L24">
            <v>12.221573970892683</v>
          </cell>
          <cell r="M24">
            <v>11.970019815363964</v>
          </cell>
          <cell r="N24">
            <v>12.09346116485291</v>
          </cell>
          <cell r="O24">
            <v>12.509883812282959</v>
          </cell>
          <cell r="P24">
            <v>12.390303968166243</v>
          </cell>
        </row>
        <row r="25">
          <cell r="B25" t="str">
            <v>Belgium 3/</v>
          </cell>
          <cell r="C25" t="str">
            <v>...</v>
          </cell>
          <cell r="D25" t="str">
            <v>...</v>
          </cell>
          <cell r="E25" t="str">
            <v>...</v>
          </cell>
          <cell r="F25" t="str">
            <v>...</v>
          </cell>
          <cell r="G25" t="str">
            <v>...</v>
          </cell>
          <cell r="H25">
            <v>10.512134885378241</v>
          </cell>
          <cell r="I25">
            <v>10.760191608384996</v>
          </cell>
          <cell r="J25">
            <v>10.855264943501036</v>
          </cell>
          <cell r="K25">
            <v>10.698351875639545</v>
          </cell>
          <cell r="L25">
            <v>11.273039005572224</v>
          </cell>
          <cell r="M25">
            <v>11.052725562790918</v>
          </cell>
          <cell r="N25">
            <v>10.715190557847091</v>
          </cell>
          <cell r="O25">
            <v>10.907816215731144</v>
          </cell>
          <cell r="P25">
            <v>10.847758867469617</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10.688073876434391</v>
          </cell>
          <cell r="N26">
            <v>10.436550415906035</v>
          </cell>
          <cell r="O26">
            <v>10.372369779324405</v>
          </cell>
          <cell r="P26">
            <v>10.549025846781861</v>
          </cell>
        </row>
        <row r="27">
          <cell r="B27" t="str">
            <v xml:space="preserve">Denmark 3/ </v>
          </cell>
          <cell r="C27" t="str">
            <v>...</v>
          </cell>
          <cell r="D27" t="str">
            <v>...</v>
          </cell>
          <cell r="E27" t="str">
            <v>...</v>
          </cell>
          <cell r="F27" t="str">
            <v>...</v>
          </cell>
          <cell r="G27" t="str">
            <v>...</v>
          </cell>
          <cell r="H27" t="str">
            <v>...</v>
          </cell>
          <cell r="I27" t="str">
            <v>...</v>
          </cell>
          <cell r="J27" t="str">
            <v>...</v>
          </cell>
          <cell r="K27">
            <v>15.734014485878504</v>
          </cell>
          <cell r="L27">
            <v>15.874485876488395</v>
          </cell>
          <cell r="M27">
            <v>15.871976345555208</v>
          </cell>
          <cell r="N27">
            <v>15.91134544414504</v>
          </cell>
          <cell r="O27">
            <v>16.024781877373449</v>
          </cell>
          <cell r="P27">
            <v>15.84221122604661</v>
          </cell>
        </row>
        <row r="28">
          <cell r="B28" t="str">
            <v xml:space="preserve">Finland 3/ </v>
          </cell>
          <cell r="C28" t="str">
            <v>...</v>
          </cell>
          <cell r="D28" t="str">
            <v>...</v>
          </cell>
          <cell r="E28" t="str">
            <v>...</v>
          </cell>
          <cell r="F28" t="str">
            <v>...</v>
          </cell>
          <cell r="G28" t="str">
            <v>...</v>
          </cell>
          <cell r="H28" t="str">
            <v>...</v>
          </cell>
          <cell r="I28" t="str">
            <v>...</v>
          </cell>
          <cell r="J28" t="str">
            <v>...</v>
          </cell>
          <cell r="K28">
            <v>13.677622085030441</v>
          </cell>
          <cell r="L28">
            <v>13.764140875133405</v>
          </cell>
          <cell r="M28">
            <v>13.272650296359018</v>
          </cell>
          <cell r="N28">
            <v>12.867846827008321</v>
          </cell>
          <cell r="O28">
            <v>13.246141664467196</v>
          </cell>
          <cell r="P28">
            <v>13.80312187367238</v>
          </cell>
        </row>
        <row r="29">
          <cell r="B29" t="str">
            <v>France 3/</v>
          </cell>
          <cell r="C29" t="str">
            <v>...</v>
          </cell>
          <cell r="D29" t="str">
            <v>...</v>
          </cell>
          <cell r="E29" t="str">
            <v>...</v>
          </cell>
          <cell r="F29" t="str">
            <v>...</v>
          </cell>
          <cell r="G29" t="str">
            <v>...</v>
          </cell>
          <cell r="H29">
            <v>11.290054095561853</v>
          </cell>
          <cell r="I29">
            <v>11.832531438434103</v>
          </cell>
          <cell r="J29">
            <v>11.729233362346035</v>
          </cell>
          <cell r="K29">
            <v>11.619599710605057</v>
          </cell>
          <cell r="L29">
            <v>11.730321102729174</v>
          </cell>
          <cell r="M29">
            <v>11.115238904514435</v>
          </cell>
          <cell r="N29">
            <v>10.844422601272482</v>
          </cell>
          <cell r="O29">
            <v>10.961506323126983</v>
          </cell>
          <cell r="P29">
            <v>10.963663126787095</v>
          </cell>
        </row>
        <row r="30">
          <cell r="B30" t="str">
            <v xml:space="preserve">Germany 3/ </v>
          </cell>
          <cell r="C30" t="str">
            <v>...</v>
          </cell>
          <cell r="D30" t="str">
            <v>...</v>
          </cell>
          <cell r="E30" t="str">
            <v>...</v>
          </cell>
          <cell r="F30" t="str">
            <v>...</v>
          </cell>
          <cell r="G30" t="str">
            <v>...</v>
          </cell>
          <cell r="H30">
            <v>9.7324785631204538</v>
          </cell>
          <cell r="I30">
            <v>9.6872368322868798</v>
          </cell>
          <cell r="J30">
            <v>9.5876966767245424</v>
          </cell>
          <cell r="K30">
            <v>9.7701207908903118</v>
          </cell>
          <cell r="L30">
            <v>10.292246520874752</v>
          </cell>
          <cell r="M30">
            <v>10.222545454545456</v>
          </cell>
          <cell r="N30">
            <v>10.274186526339701</v>
          </cell>
          <cell r="O30">
            <v>10.272119000737224</v>
          </cell>
          <cell r="P30">
            <v>10.372030686754782</v>
          </cell>
        </row>
        <row r="31">
          <cell r="B31" t="str">
            <v xml:space="preserve">Greece 3/ </v>
          </cell>
          <cell r="C31" t="str">
            <v>...</v>
          </cell>
          <cell r="D31" t="str">
            <v>...</v>
          </cell>
          <cell r="E31" t="str">
            <v>...</v>
          </cell>
          <cell r="F31" t="str">
            <v>...</v>
          </cell>
          <cell r="G31" t="str">
            <v>...</v>
          </cell>
          <cell r="H31">
            <v>11.82724600930193</v>
          </cell>
          <cell r="I31">
            <v>12.094467345340416</v>
          </cell>
          <cell r="J31">
            <v>12.181334035249266</v>
          </cell>
          <cell r="K31">
            <v>12.333653347679054</v>
          </cell>
          <cell r="L31">
            <v>12.549909933374856</v>
          </cell>
          <cell r="M31">
            <v>12.237949337038771</v>
          </cell>
          <cell r="N31">
            <v>12.445652053878842</v>
          </cell>
          <cell r="O31">
            <v>12.11909679375143</v>
          </cell>
          <cell r="P31">
            <v>11.379906308021305</v>
          </cell>
        </row>
        <row r="32">
          <cell r="B32" t="str">
            <v>Hungary 3/</v>
          </cell>
          <cell r="C32" t="str">
            <v>...</v>
          </cell>
          <cell r="D32" t="str">
            <v>...</v>
          </cell>
          <cell r="E32" t="str">
            <v>...</v>
          </cell>
          <cell r="F32" t="str">
            <v>...</v>
          </cell>
          <cell r="G32" t="str">
            <v>...</v>
          </cell>
          <cell r="H32" t="str">
            <v>...</v>
          </cell>
          <cell r="I32">
            <v>13.04130874362121</v>
          </cell>
          <cell r="J32">
            <v>13.206575128180811</v>
          </cell>
          <cell r="K32">
            <v>14.028350134771689</v>
          </cell>
          <cell r="L32">
            <v>14.560068951655728</v>
          </cell>
          <cell r="M32">
            <v>14.495819593911854</v>
          </cell>
          <cell r="N32">
            <v>13.909508301501036</v>
          </cell>
          <cell r="O32">
            <v>13.573216302108193</v>
          </cell>
          <cell r="P32">
            <v>14.196594219655619</v>
          </cell>
        </row>
        <row r="33">
          <cell r="B33" t="str">
            <v>Iceland</v>
          </cell>
          <cell r="C33" t="str">
            <v>...</v>
          </cell>
          <cell r="D33" t="str">
            <v>...</v>
          </cell>
          <cell r="E33" t="str">
            <v>...</v>
          </cell>
          <cell r="F33" t="str">
            <v>...</v>
          </cell>
          <cell r="G33" t="str">
            <v>...</v>
          </cell>
          <cell r="H33" t="str">
            <v>...</v>
          </cell>
          <cell r="I33" t="str">
            <v>...</v>
          </cell>
          <cell r="J33" t="str">
            <v>...</v>
          </cell>
          <cell r="K33">
            <v>15.757766836005418</v>
          </cell>
          <cell r="L33">
            <v>16.574219756830736</v>
          </cell>
          <cell r="M33">
            <v>15.710969893306617</v>
          </cell>
          <cell r="N33">
            <v>13.89244351389625</v>
          </cell>
          <cell r="O33">
            <v>14.097073855562197</v>
          </cell>
          <cell r="P33">
            <v>14.786477824111651</v>
          </cell>
        </row>
        <row r="34">
          <cell r="B34" t="str">
            <v>Ireland  2/ 3/</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row>
        <row r="35">
          <cell r="B35" t="str">
            <v>Italy 3/</v>
          </cell>
          <cell r="C35" t="str">
            <v>...</v>
          </cell>
          <cell r="D35" t="str">
            <v>...</v>
          </cell>
          <cell r="E35" t="str">
            <v>...</v>
          </cell>
          <cell r="F35" t="str">
            <v>...</v>
          </cell>
          <cell r="G35" t="str">
            <v>...</v>
          </cell>
          <cell r="H35">
            <v>9.7525837380020484</v>
          </cell>
          <cell r="I35">
            <v>9.4722177502267435</v>
          </cell>
          <cell r="J35">
            <v>10.026063952271551</v>
          </cell>
          <cell r="K35">
            <v>12.815185435806562</v>
          </cell>
          <cell r="L35">
            <v>12.683091899137523</v>
          </cell>
          <cell r="M35">
            <v>12.599729457354409</v>
          </cell>
          <cell r="N35">
            <v>12.251650376638532</v>
          </cell>
          <cell r="O35">
            <v>12.278168797630208</v>
          </cell>
          <cell r="P35">
            <v>12.00056564664453</v>
          </cell>
        </row>
        <row r="36">
          <cell r="B36" t="str">
            <v>Luxembourg 3/</v>
          </cell>
          <cell r="C36" t="str">
            <v>...</v>
          </cell>
          <cell r="D36" t="str">
            <v>...</v>
          </cell>
          <cell r="E36" t="str">
            <v>...</v>
          </cell>
          <cell r="F36" t="str">
            <v>...</v>
          </cell>
          <cell r="G36" t="str">
            <v>...</v>
          </cell>
          <cell r="H36" t="str">
            <v>...</v>
          </cell>
          <cell r="I36" t="str">
            <v>...</v>
          </cell>
          <cell r="J36" t="str">
            <v>...</v>
          </cell>
          <cell r="K36" t="str">
            <v>...</v>
          </cell>
          <cell r="L36">
            <v>11.78927730957218</v>
          </cell>
          <cell r="M36">
            <v>12.458614765051863</v>
          </cell>
          <cell r="N36">
            <v>11.974721229117105</v>
          </cell>
          <cell r="O36">
            <v>11.75581332344127</v>
          </cell>
          <cell r="P36">
            <v>11.517671113598906</v>
          </cell>
        </row>
        <row r="37">
          <cell r="B37" t="str">
            <v>Netherlands 3/</v>
          </cell>
          <cell r="C37" t="str">
            <v>...</v>
          </cell>
          <cell r="D37" t="str">
            <v>...</v>
          </cell>
          <cell r="E37" t="str">
            <v>...</v>
          </cell>
          <cell r="F37" t="str">
            <v>...</v>
          </cell>
          <cell r="G37" t="str">
            <v>...</v>
          </cell>
          <cell r="H37">
            <v>10.656454640455216</v>
          </cell>
          <cell r="I37">
            <v>11.07285265281231</v>
          </cell>
          <cell r="J37">
            <v>10.98449320207926</v>
          </cell>
          <cell r="K37">
            <v>11.132691798357905</v>
          </cell>
          <cell r="L37">
            <v>11.478716600249097</v>
          </cell>
          <cell r="M37">
            <v>11.290554120011484</v>
          </cell>
          <cell r="N37">
            <v>11.635557957791621</v>
          </cell>
          <cell r="O37">
            <v>11.515990490397968</v>
          </cell>
          <cell r="P37">
            <v>11.656270639172231</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13.507592619972039</v>
          </cell>
          <cell r="N38">
            <v>13.460317212444888</v>
          </cell>
          <cell r="O38">
            <v>13.552758322739292</v>
          </cell>
          <cell r="P38">
            <v>12.823239690681223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10.783707504810776</v>
          </cell>
          <cell r="O39">
            <v>11.542418995795202</v>
          </cell>
          <cell r="P39">
            <v>11.814256909026213</v>
          </cell>
        </row>
        <row r="40">
          <cell r="B40" t="str">
            <v>Portugal 3/</v>
          </cell>
          <cell r="C40" t="str">
            <v>...</v>
          </cell>
          <cell r="D40" t="str">
            <v>...</v>
          </cell>
          <cell r="E40" t="str">
            <v>...</v>
          </cell>
          <cell r="F40" t="str">
            <v>...</v>
          </cell>
          <cell r="G40" t="str">
            <v>...</v>
          </cell>
          <cell r="H40" t="str">
            <v>...</v>
          </cell>
          <cell r="I40" t="str">
            <v>...</v>
          </cell>
          <cell r="J40">
            <v>12.348306710440029</v>
          </cell>
          <cell r="K40">
            <v>12.786143135888764</v>
          </cell>
          <cell r="L40">
            <v>13.036332445068732</v>
          </cell>
          <cell r="M40">
            <v>12.789679914091975</v>
          </cell>
          <cell r="N40">
            <v>12.619746760262101</v>
          </cell>
          <cell r="O40">
            <v>13.347322968598633</v>
          </cell>
          <cell r="P40">
            <v>13.602194803217449</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10.887411457156137</v>
          </cell>
          <cell r="N41">
            <v>10.347299274373301</v>
          </cell>
          <cell r="O41">
            <v>10.793084123788372</v>
          </cell>
          <cell r="P41">
            <v>10.511393614471531</v>
          </cell>
        </row>
        <row r="42">
          <cell r="B42" t="str">
            <v xml:space="preserve">Spain 3/ </v>
          </cell>
          <cell r="C42" t="str">
            <v>...</v>
          </cell>
          <cell r="D42" t="str">
            <v>...</v>
          </cell>
          <cell r="E42" t="str">
            <v>...</v>
          </cell>
          <cell r="F42" t="str">
            <v>...</v>
          </cell>
          <cell r="G42" t="str">
            <v>...</v>
          </cell>
          <cell r="H42">
            <v>8.7660021690276277</v>
          </cell>
          <cell r="I42">
            <v>8.8514418967827702</v>
          </cell>
          <cell r="J42">
            <v>9.0079595809660642</v>
          </cell>
          <cell r="K42">
            <v>9.5308002142752546</v>
          </cell>
          <cell r="L42">
            <v>9.9516848236547784</v>
          </cell>
          <cell r="M42">
            <v>9.9109419401107157</v>
          </cell>
          <cell r="N42">
            <v>9.5710453400873838</v>
          </cell>
          <cell r="O42">
            <v>9.6204639018329523</v>
          </cell>
          <cell r="P42">
            <v>9.6679264658736628</v>
          </cell>
        </row>
        <row r="43">
          <cell r="B43" t="str">
            <v xml:space="preserve">Sweden 3/ </v>
          </cell>
          <cell r="C43" t="str">
            <v>...</v>
          </cell>
          <cell r="D43" t="str">
            <v>...</v>
          </cell>
          <cell r="E43" t="str">
            <v>...</v>
          </cell>
          <cell r="F43" t="str">
            <v>...</v>
          </cell>
          <cell r="G43" t="str">
            <v>...</v>
          </cell>
          <cell r="H43" t="str">
            <v>...</v>
          </cell>
          <cell r="I43" t="str">
            <v>...</v>
          </cell>
          <cell r="J43" t="str">
            <v>...</v>
          </cell>
          <cell r="K43">
            <v>10.419508859191758</v>
          </cell>
          <cell r="L43">
            <v>10.472365206492933</v>
          </cell>
          <cell r="M43">
            <v>10.027169045865598</v>
          </cell>
          <cell r="N43">
            <v>12.323229196758973</v>
          </cell>
          <cell r="O43">
            <v>12.584472403512779</v>
          </cell>
          <cell r="P43">
            <v>12.691091982585531</v>
          </cell>
        </row>
        <row r="44">
          <cell r="B44" t="str">
            <v>Switzerland</v>
          </cell>
          <cell r="C44" t="str">
            <v>...</v>
          </cell>
          <cell r="D44" t="str">
            <v>...</v>
          </cell>
          <cell r="E44" t="str">
            <v>...</v>
          </cell>
          <cell r="F44" t="str">
            <v>...</v>
          </cell>
          <cell r="G44" t="str">
            <v>...</v>
          </cell>
          <cell r="H44" t="str">
            <v>...</v>
          </cell>
          <cell r="I44" t="str">
            <v>...</v>
          </cell>
          <cell r="J44" t="str">
            <v>...</v>
          </cell>
          <cell r="K44">
            <v>5.9406090175970023</v>
          </cell>
          <cell r="L44">
            <v>6.3468676847490384</v>
          </cell>
          <cell r="M44">
            <v>6.4945318323476355</v>
          </cell>
          <cell r="N44">
            <v>6.594384208310121</v>
          </cell>
          <cell r="O44">
            <v>6.5058849494923017</v>
          </cell>
          <cell r="P44">
            <v>6.5709912084973912</v>
          </cell>
        </row>
        <row r="45">
          <cell r="B45" t="str">
            <v>Turkey 2/</v>
          </cell>
          <cell r="C45">
            <v>4.3886429552740038</v>
          </cell>
          <cell r="D45">
            <v>4.9419158255570368</v>
          </cell>
          <cell r="E45">
            <v>5.4364030474587741</v>
          </cell>
          <cell r="F45">
            <v>5.7874633553159391</v>
          </cell>
          <cell r="G45">
            <v>7.0139565663589618</v>
          </cell>
          <cell r="H45">
            <v>7.1007129183274387</v>
          </cell>
          <cell r="I45">
            <v>8.498515107185094</v>
          </cell>
          <cell r="J45">
            <v>9.4317912267633233</v>
          </cell>
          <cell r="K45">
            <v>8.6794913159323279</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11.424719936782411</v>
          </cell>
          <cell r="L46">
            <v>11.714220079121926</v>
          </cell>
          <cell r="M46">
            <v>11.521577724271584</v>
          </cell>
          <cell r="N46">
            <v>13.040677877679437</v>
          </cell>
          <cell r="O46">
            <v>13.079709592009584</v>
          </cell>
          <cell r="P46">
            <v>13.644760601816227</v>
          </cell>
        </row>
        <row r="49">
          <cell r="B49" t="str">
            <v xml:space="preserve">  Unweighted average 4/</v>
          </cell>
        </row>
        <row r="50">
          <cell r="B50" t="str">
            <v xml:space="preserve">    Total </v>
          </cell>
          <cell r="C50">
            <v>6.2694825719647724</v>
          </cell>
          <cell r="D50">
            <v>6.1198705343549991</v>
          </cell>
          <cell r="E50">
            <v>6.2813426866685669</v>
          </cell>
          <cell r="F50">
            <v>6.2979224059221552</v>
          </cell>
          <cell r="G50">
            <v>6.6805152503462493</v>
          </cell>
          <cell r="H50">
            <v>9.5332925365545478</v>
          </cell>
          <cell r="I50">
            <v>10.141760438082423</v>
          </cell>
          <cell r="J50">
            <v>10.494558439834664</v>
          </cell>
          <cell r="K50">
            <v>11.146401966251295</v>
          </cell>
          <cell r="L50">
            <v>11.404005161333725</v>
          </cell>
          <cell r="M50">
            <v>10.958485616988185</v>
          </cell>
          <cell r="N50">
            <v>10.70704268895574</v>
          </cell>
          <cell r="O50">
            <v>10.824285901342522</v>
          </cell>
          <cell r="P50">
            <v>10.853733203304477</v>
          </cell>
        </row>
        <row r="51">
          <cell r="B51" t="str">
            <v xml:space="preserve">    America</v>
          </cell>
          <cell r="C51">
            <v>8.5919899072985935</v>
          </cell>
          <cell r="D51">
            <v>8.127608187533113</v>
          </cell>
          <cell r="E51">
            <v>7.6474165049589367</v>
          </cell>
          <cell r="F51">
            <v>7.2365301353127816</v>
          </cell>
          <cell r="G51">
            <v>7.1591256580697653</v>
          </cell>
          <cell r="H51">
            <v>8.3076437660077911</v>
          </cell>
          <cell r="I51">
            <v>8.6659076640720141</v>
          </cell>
          <cell r="J51">
            <v>8.7812486613381129</v>
          </cell>
          <cell r="K51">
            <v>7.6634733979720666</v>
          </cell>
          <cell r="L51">
            <v>7.9790642756604955</v>
          </cell>
          <cell r="M51">
            <v>7.3906267053105976</v>
          </cell>
          <cell r="N51">
            <v>6.4620039225433565</v>
          </cell>
          <cell r="O51">
            <v>6.6363376567996957</v>
          </cell>
          <cell r="P51">
            <v>6.5702171145963737</v>
          </cell>
        </row>
        <row r="52">
          <cell r="B52" t="str">
            <v xml:space="preserve">    Pacific</v>
          </cell>
          <cell r="C52">
            <v>5.8278148533217209</v>
          </cell>
          <cell r="D52">
            <v>5.2900875899748501</v>
          </cell>
          <cell r="E52">
            <v>5.7602085075879899</v>
          </cell>
          <cell r="F52">
            <v>5.8697737271377441</v>
          </cell>
          <cell r="G52">
            <v>5.8684635266100207</v>
          </cell>
          <cell r="H52">
            <v>5.7650016535548163</v>
          </cell>
          <cell r="I52">
            <v>6.1253278002230953</v>
          </cell>
          <cell r="J52">
            <v>6.240649206694374</v>
          </cell>
          <cell r="K52">
            <v>5.610085295933013</v>
          </cell>
          <cell r="L52">
            <v>6.8942384547079421</v>
          </cell>
          <cell r="M52">
            <v>6.8322441763593549</v>
          </cell>
          <cell r="N52">
            <v>5.8220525742801756</v>
          </cell>
          <cell r="O52">
            <v>5.8328882092008163</v>
          </cell>
          <cell r="P52">
            <v>7.0697264092440157</v>
          </cell>
        </row>
        <row r="53">
          <cell r="B53" t="str">
            <v xml:space="preserve">    Europe</v>
          </cell>
          <cell r="C53">
            <v>4.3886429552740038</v>
          </cell>
          <cell r="D53">
            <v>4.9419158255570368</v>
          </cell>
          <cell r="E53">
            <v>5.4364030474587741</v>
          </cell>
          <cell r="F53">
            <v>5.7874633553159391</v>
          </cell>
          <cell r="G53">
            <v>7.0139565663589618</v>
          </cell>
          <cell r="H53">
            <v>10.088174720281934</v>
          </cell>
          <cell r="I53">
            <v>10.690988979269399</v>
          </cell>
          <cell r="J53">
            <v>11.037032895438012</v>
          </cell>
          <cell r="K53">
            <v>11.676945803815855</v>
          </cell>
          <cell r="L53">
            <v>12.13603306127048</v>
          </cell>
          <cell r="M53">
            <v>11.906288597802703</v>
          </cell>
          <cell r="N53">
            <v>11.809187825948666</v>
          </cell>
          <cell r="O53">
            <v>11.936194928271606</v>
          </cell>
          <cell r="P53">
            <v>11.982450315383428</v>
          </cell>
        </row>
        <row r="54">
          <cell r="B54" t="str">
            <v xml:space="preserve">    EU </v>
          </cell>
          <cell r="C54">
            <v>4.3886429552740038</v>
          </cell>
          <cell r="D54">
            <v>4.9419158255570368</v>
          </cell>
          <cell r="E54">
            <v>5.4364030474587741</v>
          </cell>
          <cell r="F54">
            <v>5.7874633553159391</v>
          </cell>
          <cell r="G54">
            <v>7.0139565663589618</v>
          </cell>
          <cell r="H54">
            <v>10.461607445526246</v>
          </cell>
          <cell r="I54">
            <v>10.934597187278765</v>
          </cell>
          <cell r="J54">
            <v>11.197557062305481</v>
          </cell>
          <cell r="K54">
            <v>12.009300821095341</v>
          </cell>
          <cell r="L54">
            <v>12.226098306667891</v>
          </cell>
          <cell r="M54">
            <v>11.906628094731047</v>
          </cell>
          <cell r="N54">
            <v>11.891433300570593</v>
          </cell>
          <cell r="O54">
            <v>12.028020909217219</v>
          </cell>
          <cell r="P54">
            <v>12.080597105542319</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6">
        <row r="5">
          <cell r="B5" t="str">
            <v>Table 18.  OECD Countries: Taxes Social Contributions, 1992-2006 1/</v>
          </cell>
        </row>
        <row r="7">
          <cell r="B7" t="str">
            <v xml:space="preserve"> (In percent of GDP)</v>
          </cell>
        </row>
        <row r="10">
          <cell r="C10">
            <v>1990</v>
          </cell>
          <cell r="D10">
            <v>1991</v>
          </cell>
          <cell r="E10">
            <v>1992</v>
          </cell>
          <cell r="F10">
            <v>1993</v>
          </cell>
          <cell r="G10">
            <v>1994</v>
          </cell>
          <cell r="H10">
            <v>1995</v>
          </cell>
          <cell r="I10">
            <v>1996</v>
          </cell>
          <cell r="J10">
            <v>1997</v>
          </cell>
          <cell r="K10">
            <v>1998</v>
          </cell>
          <cell r="L10">
            <v>1999</v>
          </cell>
          <cell r="M10">
            <v>2000</v>
          </cell>
          <cell r="N10">
            <v>2001</v>
          </cell>
          <cell r="O10">
            <v>2002</v>
          </cell>
          <cell r="P10">
            <v>2003</v>
          </cell>
        </row>
        <row r="13">
          <cell r="B13" t="str">
            <v>Canada</v>
          </cell>
          <cell r="C13" t="str">
            <v>...</v>
          </cell>
          <cell r="D13" t="str">
            <v>...</v>
          </cell>
          <cell r="E13" t="str">
            <v>...</v>
          </cell>
          <cell r="F13" t="str">
            <v>...</v>
          </cell>
          <cell r="G13" t="str">
            <v>...</v>
          </cell>
          <cell r="H13" t="str">
            <v>...</v>
          </cell>
          <cell r="I13" t="str">
            <v>...</v>
          </cell>
          <cell r="J13" t="str">
            <v>...</v>
          </cell>
          <cell r="K13" t="str">
            <v>...</v>
          </cell>
          <cell r="L13" t="str">
            <v>...</v>
          </cell>
          <cell r="M13">
            <v>5.5462823374454402</v>
          </cell>
          <cell r="N13">
            <v>5.6170851804253967</v>
          </cell>
          <cell r="O13">
            <v>5.7602317623741763</v>
          </cell>
          <cell r="P13">
            <v>5.8276835576071058</v>
          </cell>
        </row>
        <row r="14">
          <cell r="B14" t="str">
            <v>Mexico 2/</v>
          </cell>
          <cell r="C14">
            <v>1.9235414509094113</v>
          </cell>
          <cell r="D14">
            <v>1.9887317338951691</v>
          </cell>
          <cell r="E14">
            <v>2.1136830428770184</v>
          </cell>
          <cell r="F14">
            <v>2.2666049451929027</v>
          </cell>
          <cell r="G14">
            <v>2.3748741634263357</v>
          </cell>
          <cell r="H14">
            <v>2.1237123065745509</v>
          </cell>
          <cell r="I14">
            <v>1.9178602672191687</v>
          </cell>
          <cell r="J14">
            <v>1.8202580447516374</v>
          </cell>
          <cell r="K14">
            <v>1.5091190812266306</v>
          </cell>
          <cell r="L14">
            <v>1.5020487948826813</v>
          </cell>
          <cell r="M14">
            <v>1.5465314943622042</v>
          </cell>
          <cell r="N14" t="str">
            <v>...</v>
          </cell>
          <cell r="O14" t="str">
            <v>...</v>
          </cell>
          <cell r="P14" t="str">
            <v>...</v>
          </cell>
        </row>
        <row r="15">
          <cell r="B15" t="str">
            <v>United States</v>
          </cell>
          <cell r="C15" t="str">
            <v>...</v>
          </cell>
          <cell r="D15" t="str">
            <v>...</v>
          </cell>
          <cell r="E15" t="str">
            <v>...</v>
          </cell>
          <cell r="F15" t="str">
            <v>...</v>
          </cell>
          <cell r="G15" t="str">
            <v>...</v>
          </cell>
          <cell r="H15" t="str">
            <v>...</v>
          </cell>
          <cell r="I15" t="str">
            <v>...</v>
          </cell>
          <cell r="J15" t="str">
            <v>...</v>
          </cell>
          <cell r="K15" t="str">
            <v>...</v>
          </cell>
          <cell r="L15" t="str">
            <v>...</v>
          </cell>
          <cell r="M15">
            <v>7.0417822190644257</v>
          </cell>
          <cell r="N15">
            <v>7.2196248994120236</v>
          </cell>
          <cell r="O15">
            <v>7.1639795216627178</v>
          </cell>
          <cell r="P15">
            <v>7.0969123846416764</v>
          </cell>
        </row>
        <row r="18">
          <cell r="B18" t="str">
            <v>Australia</v>
          </cell>
          <cell r="C18" t="str">
            <v>...</v>
          </cell>
          <cell r="D18" t="str">
            <v>...</v>
          </cell>
          <cell r="E18" t="str">
            <v>...</v>
          </cell>
          <cell r="F18" t="str">
            <v>...</v>
          </cell>
          <cell r="G18" t="str">
            <v>...</v>
          </cell>
          <cell r="H18" t="str">
            <v>...</v>
          </cell>
          <cell r="I18" t="str">
            <v>...</v>
          </cell>
          <cell r="J18" t="str">
            <v>...</v>
          </cell>
          <cell r="K18" t="str">
            <v>...</v>
          </cell>
          <cell r="L18">
            <v>0</v>
          </cell>
          <cell r="M18">
            <v>0</v>
          </cell>
          <cell r="N18">
            <v>0</v>
          </cell>
          <cell r="O18">
            <v>0</v>
          </cell>
          <cell r="P18">
            <v>0</v>
          </cell>
        </row>
        <row r="19">
          <cell r="B19" t="str">
            <v>Japan</v>
          </cell>
          <cell r="C19" t="str">
            <v>...</v>
          </cell>
          <cell r="D19" t="str">
            <v>...</v>
          </cell>
          <cell r="E19" t="str">
            <v>...</v>
          </cell>
          <cell r="F19" t="str">
            <v>...</v>
          </cell>
          <cell r="G19" t="str">
            <v>...</v>
          </cell>
          <cell r="H19" t="str">
            <v>...</v>
          </cell>
          <cell r="I19" t="str">
            <v>...</v>
          </cell>
          <cell r="J19" t="str">
            <v>...</v>
          </cell>
          <cell r="K19" t="str">
            <v>...</v>
          </cell>
          <cell r="L19" t="str">
            <v>...</v>
          </cell>
          <cell r="M19" t="str">
            <v>...</v>
          </cell>
          <cell r="N19">
            <v>10.408127305388957</v>
          </cell>
          <cell r="O19">
            <v>10.52412295074293</v>
          </cell>
          <cell r="P19">
            <v>10.571881360979331</v>
          </cell>
        </row>
        <row r="20">
          <cell r="B20" t="str">
            <v>Korea 2/</v>
          </cell>
          <cell r="C20">
            <v>0.80882356879740791</v>
          </cell>
          <cell r="D20">
            <v>0.8265208780589679</v>
          </cell>
          <cell r="E20">
            <v>0.96883647205285373</v>
          </cell>
          <cell r="F20">
            <v>1.4583267394992907</v>
          </cell>
          <cell r="G20">
            <v>1.373276313364489</v>
          </cell>
          <cell r="H20">
            <v>1.3880332776966671</v>
          </cell>
          <cell r="I20">
            <v>1.6832502445405266</v>
          </cell>
          <cell r="J20">
            <v>1.7591911629963912</v>
          </cell>
          <cell r="K20">
            <v>2.1984772655725191</v>
          </cell>
          <cell r="L20">
            <v>2.2980447392132612</v>
          </cell>
          <cell r="M20">
            <v>3.0971089465484747</v>
          </cell>
          <cell r="N20">
            <v>3.3919311081127743</v>
          </cell>
          <cell r="O20">
            <v>3.4341814227998424</v>
          </cell>
          <cell r="P20">
            <v>3.4179818539345224</v>
          </cell>
        </row>
        <row r="21">
          <cell r="B21" t="str">
            <v>New Zealand</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v>9.6313017306245308E-2</v>
          </cell>
        </row>
        <row r="24">
          <cell r="B24" t="str">
            <v>Austria 3/</v>
          </cell>
          <cell r="C24" t="str">
            <v>...</v>
          </cell>
          <cell r="D24" t="str">
            <v>...</v>
          </cell>
          <cell r="E24" t="str">
            <v>...</v>
          </cell>
          <cell r="F24" t="str">
            <v>...</v>
          </cell>
          <cell r="G24" t="str">
            <v>...</v>
          </cell>
          <cell r="H24">
            <v>17.114005022629179</v>
          </cell>
          <cell r="I24">
            <v>17.079712192874318</v>
          </cell>
          <cell r="J24">
            <v>17.144478304596614</v>
          </cell>
          <cell r="K24">
            <v>17.044824886867012</v>
          </cell>
          <cell r="L24">
            <v>16.987701055816441</v>
          </cell>
          <cell r="M24">
            <v>16.578762625818531</v>
          </cell>
          <cell r="N24">
            <v>16.452842092682946</v>
          </cell>
          <cell r="O24">
            <v>16.30419908631055</v>
          </cell>
          <cell r="P24">
            <v>16.270812424007961</v>
          </cell>
        </row>
        <row r="25">
          <cell r="B25" t="str">
            <v>Belgium 3/</v>
          </cell>
          <cell r="C25" t="str">
            <v>...</v>
          </cell>
          <cell r="D25" t="str">
            <v>...</v>
          </cell>
          <cell r="E25" t="str">
            <v>...</v>
          </cell>
          <cell r="F25" t="str">
            <v>...</v>
          </cell>
          <cell r="G25" t="str">
            <v>...</v>
          </cell>
          <cell r="H25">
            <v>16.834463801797057</v>
          </cell>
          <cell r="I25">
            <v>16.40431639027204</v>
          </cell>
          <cell r="J25">
            <v>16.314313372476999</v>
          </cell>
          <cell r="K25">
            <v>16.363937210163073</v>
          </cell>
          <cell r="L25">
            <v>16.392888059638771</v>
          </cell>
          <cell r="M25">
            <v>16.021634663079407</v>
          </cell>
          <cell r="N25">
            <v>16.331742132826623</v>
          </cell>
          <cell r="O25">
            <v>16.642063385232049</v>
          </cell>
          <cell r="P25">
            <v>16.524687603570662</v>
          </cell>
        </row>
        <row r="26">
          <cell r="B26" t="str">
            <v>Czech Republic 3/</v>
          </cell>
          <cell r="C26" t="str">
            <v>...</v>
          </cell>
          <cell r="D26" t="str">
            <v>...</v>
          </cell>
          <cell r="E26" t="str">
            <v>...</v>
          </cell>
          <cell r="F26" t="str">
            <v>...</v>
          </cell>
          <cell r="G26" t="str">
            <v>...</v>
          </cell>
          <cell r="H26" t="str">
            <v>...</v>
          </cell>
          <cell r="I26" t="str">
            <v>...</v>
          </cell>
          <cell r="J26" t="str">
            <v>...</v>
          </cell>
          <cell r="K26" t="str">
            <v>...</v>
          </cell>
          <cell r="L26" t="str">
            <v>...</v>
          </cell>
          <cell r="M26">
            <v>14.213612562575115</v>
          </cell>
          <cell r="N26">
            <v>14.650877853800717</v>
          </cell>
          <cell r="O26">
            <v>14.729560401747746</v>
          </cell>
          <cell r="P26">
            <v>15.026521956765523</v>
          </cell>
        </row>
        <row r="27">
          <cell r="B27" t="str">
            <v xml:space="preserve">Denmark 3/ </v>
          </cell>
          <cell r="C27" t="str">
            <v>...</v>
          </cell>
          <cell r="D27" t="str">
            <v>...</v>
          </cell>
          <cell r="E27" t="str">
            <v>...</v>
          </cell>
          <cell r="F27" t="str">
            <v>...</v>
          </cell>
          <cell r="G27" t="str">
            <v>...</v>
          </cell>
          <cell r="H27" t="str">
            <v>...</v>
          </cell>
          <cell r="I27" t="str">
            <v>...</v>
          </cell>
          <cell r="J27" t="str">
            <v>...</v>
          </cell>
          <cell r="K27">
            <v>2.5912895663174105</v>
          </cell>
          <cell r="L27">
            <v>3.1663094275686392</v>
          </cell>
          <cell r="M27">
            <v>2.6458873662636675</v>
          </cell>
          <cell r="N27">
            <v>2.6117387472849507</v>
          </cell>
          <cell r="O27">
            <v>2.0998297561732508</v>
          </cell>
          <cell r="P27">
            <v>2.1295726603121747</v>
          </cell>
        </row>
        <row r="28">
          <cell r="B28" t="str">
            <v xml:space="preserve">Finland 3/ </v>
          </cell>
          <cell r="C28" t="str">
            <v>...</v>
          </cell>
          <cell r="D28" t="str">
            <v>...</v>
          </cell>
          <cell r="E28" t="str">
            <v>...</v>
          </cell>
          <cell r="F28" t="str">
            <v>...</v>
          </cell>
          <cell r="G28" t="str">
            <v>...</v>
          </cell>
          <cell r="H28" t="str">
            <v>...</v>
          </cell>
          <cell r="I28" t="str">
            <v>...</v>
          </cell>
          <cell r="J28" t="str">
            <v>...</v>
          </cell>
          <cell r="K28">
            <v>12.863864197214609</v>
          </cell>
          <cell r="L28">
            <v>12.869560966866809</v>
          </cell>
          <cell r="M28">
            <v>12.090238296842868</v>
          </cell>
          <cell r="N28">
            <v>12.165041324677553</v>
          </cell>
          <cell r="O28">
            <v>11.996610499117896</v>
          </cell>
          <cell r="P28">
            <v>11.906426016527567</v>
          </cell>
        </row>
        <row r="29">
          <cell r="B29" t="str">
            <v>France 3/</v>
          </cell>
          <cell r="C29" t="str">
            <v>...</v>
          </cell>
          <cell r="D29" t="str">
            <v>...</v>
          </cell>
          <cell r="E29" t="str">
            <v>...</v>
          </cell>
          <cell r="F29" t="str">
            <v>...</v>
          </cell>
          <cell r="G29" t="str">
            <v>...</v>
          </cell>
          <cell r="H29">
            <v>20.291481977486811</v>
          </cell>
          <cell r="I29">
            <v>20.447709040438468</v>
          </cell>
          <cell r="J29">
            <v>19.98956805267423</v>
          </cell>
          <cell r="K29">
            <v>17.882523173496498</v>
          </cell>
          <cell r="L29">
            <v>18.133066515704058</v>
          </cell>
          <cell r="M29">
            <v>17.872267281399839</v>
          </cell>
          <cell r="N29">
            <v>17.892629532087202</v>
          </cell>
          <cell r="O29">
            <v>17.954725391295707</v>
          </cell>
          <cell r="P29">
            <v>18.191308903213841</v>
          </cell>
        </row>
        <row r="30">
          <cell r="B30" t="str">
            <v xml:space="preserve">Germany 3/ </v>
          </cell>
          <cell r="C30" t="str">
            <v>...</v>
          </cell>
          <cell r="D30" t="str">
            <v>...</v>
          </cell>
          <cell r="E30" t="str">
            <v>...</v>
          </cell>
          <cell r="F30" t="str">
            <v>...</v>
          </cell>
          <cell r="G30" t="str">
            <v>...</v>
          </cell>
          <cell r="H30">
            <v>18.319132245935783</v>
          </cell>
          <cell r="I30">
            <v>18.983253205982368</v>
          </cell>
          <cell r="J30">
            <v>19.221854477495068</v>
          </cell>
          <cell r="K30">
            <v>18.933234285481689</v>
          </cell>
          <cell r="L30">
            <v>18.656560636182903</v>
          </cell>
          <cell r="M30">
            <v>18.346666666666668</v>
          </cell>
          <cell r="N30">
            <v>18.156694239906113</v>
          </cell>
          <cell r="O30">
            <v>18.161796955925308</v>
          </cell>
          <cell r="P30">
            <v>18.313152786764025</v>
          </cell>
        </row>
        <row r="31">
          <cell r="B31" t="str">
            <v xml:space="preserve">Greece 3/ </v>
          </cell>
          <cell r="C31" t="str">
            <v>...</v>
          </cell>
          <cell r="D31" t="str">
            <v>...</v>
          </cell>
          <cell r="E31" t="str">
            <v>...</v>
          </cell>
          <cell r="F31" t="str">
            <v>...</v>
          </cell>
          <cell r="G31" t="str">
            <v>...</v>
          </cell>
          <cell r="H31">
            <v>11.475523331802172</v>
          </cell>
          <cell r="I31">
            <v>11.779664183615637</v>
          </cell>
          <cell r="J31">
            <v>12.139093145090815</v>
          </cell>
          <cell r="K31">
            <v>12.379387876988995</v>
          </cell>
          <cell r="L31">
            <v>12.474581314309162</v>
          </cell>
          <cell r="M31">
            <v>12.466154292298338</v>
          </cell>
          <cell r="N31">
            <v>12.578292635016702</v>
          </cell>
          <cell r="O31">
            <v>13.522774776146349</v>
          </cell>
          <cell r="P31">
            <v>13.851615651848807</v>
          </cell>
        </row>
        <row r="32">
          <cell r="B32" t="str">
            <v>Hungary 3/</v>
          </cell>
          <cell r="C32" t="str">
            <v>...</v>
          </cell>
          <cell r="D32" t="str">
            <v>...</v>
          </cell>
          <cell r="E32" t="str">
            <v>...</v>
          </cell>
          <cell r="F32" t="str">
            <v>...</v>
          </cell>
          <cell r="G32" t="str">
            <v>...</v>
          </cell>
          <cell r="H32" t="str">
            <v>...</v>
          </cell>
          <cell r="I32">
            <v>14.123853703397479</v>
          </cell>
          <cell r="J32">
            <v>14.338102280031894</v>
          </cell>
          <cell r="K32">
            <v>14.141659471242923</v>
          </cell>
          <cell r="L32">
            <v>13.335334476091171</v>
          </cell>
          <cell r="M32">
            <v>12.928620055748603</v>
          </cell>
          <cell r="N32">
            <v>12.908141580981958</v>
          </cell>
          <cell r="O32">
            <v>12.883135629721899</v>
          </cell>
          <cell r="P32">
            <v>12.582401743543281</v>
          </cell>
        </row>
        <row r="33">
          <cell r="B33" t="str">
            <v>Iceland</v>
          </cell>
          <cell r="C33" t="str">
            <v>...</v>
          </cell>
          <cell r="D33" t="str">
            <v>...</v>
          </cell>
          <cell r="E33" t="str">
            <v>...</v>
          </cell>
          <cell r="F33" t="str">
            <v>...</v>
          </cell>
          <cell r="G33" t="str">
            <v>...</v>
          </cell>
          <cell r="H33" t="str">
            <v>...</v>
          </cell>
          <cell r="I33" t="str">
            <v>...</v>
          </cell>
          <cell r="J33" t="str">
            <v>...</v>
          </cell>
          <cell r="K33">
            <v>2.8128532021680348</v>
          </cell>
          <cell r="L33">
            <v>2.8876864131663713</v>
          </cell>
          <cell r="M33">
            <v>2.9319838826445919</v>
          </cell>
          <cell r="N33">
            <v>2.8386231629626844</v>
          </cell>
          <cell r="O33">
            <v>2.8662066211276302</v>
          </cell>
          <cell r="P33">
            <v>3.0960988832731018</v>
          </cell>
        </row>
        <row r="34">
          <cell r="B34" t="str">
            <v>Ireland  2/ 3/</v>
          </cell>
          <cell r="C34" t="str">
            <v>...</v>
          </cell>
          <cell r="D34" t="str">
            <v>...</v>
          </cell>
          <cell r="E34" t="str">
            <v>...</v>
          </cell>
          <cell r="F34" t="str">
            <v>...</v>
          </cell>
          <cell r="G34" t="str">
            <v>...</v>
          </cell>
          <cell r="H34">
            <v>6.7294329040686263</v>
          </cell>
          <cell r="I34">
            <v>6.2517418545121108</v>
          </cell>
          <cell r="J34">
            <v>5.8530817273349918</v>
          </cell>
          <cell r="K34">
            <v>5.5403552343575964</v>
          </cell>
          <cell r="L34">
            <v>5.5808216288261336</v>
          </cell>
          <cell r="M34">
            <v>5.6740122707585945</v>
          </cell>
          <cell r="N34">
            <v>5.8007548769184032</v>
          </cell>
          <cell r="O34">
            <v>5.7357015243201177</v>
          </cell>
          <cell r="P34">
            <v>5.7934005056180817</v>
          </cell>
        </row>
        <row r="35">
          <cell r="B35" t="str">
            <v>Italy 3/</v>
          </cell>
          <cell r="C35" t="str">
            <v>...</v>
          </cell>
          <cell r="D35" t="str">
            <v>...</v>
          </cell>
          <cell r="E35" t="str">
            <v>...</v>
          </cell>
          <cell r="F35" t="str">
            <v>...</v>
          </cell>
          <cell r="G35" t="str">
            <v>...</v>
          </cell>
          <cell r="H35">
            <v>14.368672999424598</v>
          </cell>
          <cell r="I35">
            <v>14.706444933618762</v>
          </cell>
          <cell r="J35">
            <v>14.989037121227652</v>
          </cell>
          <cell r="K35">
            <v>12.603523213893839</v>
          </cell>
          <cell r="L35">
            <v>12.512741871531057</v>
          </cell>
          <cell r="M35">
            <v>12.425094705096814</v>
          </cell>
          <cell r="N35">
            <v>12.318923133315067</v>
          </cell>
          <cell r="O35">
            <v>12.451883692899452</v>
          </cell>
          <cell r="P35">
            <v>12.639347705713972</v>
          </cell>
        </row>
        <row r="36">
          <cell r="B36" t="str">
            <v>Luxembourg 3/</v>
          </cell>
          <cell r="C36" t="str">
            <v>...</v>
          </cell>
          <cell r="D36" t="str">
            <v>...</v>
          </cell>
          <cell r="E36" t="str">
            <v>...</v>
          </cell>
          <cell r="F36" t="str">
            <v>...</v>
          </cell>
          <cell r="G36" t="str">
            <v>...</v>
          </cell>
          <cell r="H36" t="str">
            <v>...</v>
          </cell>
          <cell r="I36" t="str">
            <v>...</v>
          </cell>
          <cell r="J36" t="str">
            <v>...</v>
          </cell>
          <cell r="K36" t="str">
            <v>...</v>
          </cell>
          <cell r="L36">
            <v>10.608846068749122</v>
          </cell>
          <cell r="M36">
            <v>10.791978400589077</v>
          </cell>
          <cell r="N36">
            <v>11.754185439676064</v>
          </cell>
          <cell r="O36">
            <v>11.7299300192145</v>
          </cell>
          <cell r="P36">
            <v>11.664606462045588</v>
          </cell>
        </row>
        <row r="37">
          <cell r="B37" t="str">
            <v>Netherlands 3/</v>
          </cell>
          <cell r="C37" t="str">
            <v>...</v>
          </cell>
          <cell r="D37" t="str">
            <v>...</v>
          </cell>
          <cell r="E37" t="str">
            <v>...</v>
          </cell>
          <cell r="F37" t="str">
            <v>...</v>
          </cell>
          <cell r="G37" t="str">
            <v>...</v>
          </cell>
          <cell r="H37">
            <v>17.073258621310945</v>
          </cell>
          <cell r="I37">
            <v>16.428202842801522</v>
          </cell>
          <cell r="J37">
            <v>16.240500004382927</v>
          </cell>
          <cell r="K37">
            <v>16.098426326476563</v>
          </cell>
          <cell r="L37">
            <v>16.630285893322768</v>
          </cell>
          <cell r="M37">
            <v>16.446789166427408</v>
          </cell>
          <cell r="N37">
            <v>14.72669973711894</v>
          </cell>
          <cell r="O37">
            <v>14.262038545701547</v>
          </cell>
          <cell r="P37">
            <v>14.749499418171908</v>
          </cell>
        </row>
        <row r="38">
          <cell r="B38" t="str">
            <v xml:space="preserve">Norway </v>
          </cell>
          <cell r="C38" t="str">
            <v>...</v>
          </cell>
          <cell r="D38" t="str">
            <v>...</v>
          </cell>
          <cell r="E38" t="str">
            <v>...</v>
          </cell>
          <cell r="F38" t="str">
            <v>...</v>
          </cell>
          <cell r="G38" t="str">
            <v>...</v>
          </cell>
          <cell r="H38" t="str">
            <v>...</v>
          </cell>
          <cell r="I38" t="str">
            <v>...</v>
          </cell>
          <cell r="J38" t="str">
            <v>...</v>
          </cell>
          <cell r="K38" t="str">
            <v>...</v>
          </cell>
          <cell r="L38" t="str">
            <v>...</v>
          </cell>
          <cell r="M38">
            <v>8.9256238518917588</v>
          </cell>
          <cell r="N38">
            <v>9.2186288135505006</v>
          </cell>
          <cell r="O38">
            <v>9.8609417949916072</v>
          </cell>
          <cell r="P38">
            <v>9.7978134362304523</v>
          </cell>
        </row>
        <row r="39">
          <cell r="B39" t="str">
            <v>Poland 3/</v>
          </cell>
          <cell r="C39" t="str">
            <v>...</v>
          </cell>
          <cell r="D39" t="str">
            <v>...</v>
          </cell>
          <cell r="E39" t="str">
            <v>...</v>
          </cell>
          <cell r="F39" t="str">
            <v>...</v>
          </cell>
          <cell r="G39" t="str">
            <v>...</v>
          </cell>
          <cell r="H39" t="str">
            <v>...</v>
          </cell>
          <cell r="I39" t="str">
            <v>...</v>
          </cell>
          <cell r="J39" t="str">
            <v>...</v>
          </cell>
          <cell r="K39" t="str">
            <v>...</v>
          </cell>
          <cell r="L39" t="str">
            <v>...</v>
          </cell>
          <cell r="M39" t="str">
            <v>...</v>
          </cell>
          <cell r="N39">
            <v>14.874021808851829</v>
          </cell>
          <cell r="O39">
            <v>12.793099183774427</v>
          </cell>
          <cell r="P39">
            <v>12.817696595896097</v>
          </cell>
        </row>
        <row r="40">
          <cell r="B40" t="str">
            <v>Portugal 3/</v>
          </cell>
          <cell r="C40" t="str">
            <v>...</v>
          </cell>
          <cell r="D40" t="str">
            <v>...</v>
          </cell>
          <cell r="E40" t="str">
            <v>...</v>
          </cell>
          <cell r="F40" t="str">
            <v>...</v>
          </cell>
          <cell r="G40" t="str">
            <v>...</v>
          </cell>
          <cell r="H40" t="str">
            <v>...</v>
          </cell>
          <cell r="I40" t="str">
            <v>...</v>
          </cell>
          <cell r="J40">
            <v>10.64803030086355</v>
          </cell>
          <cell r="K40">
            <v>10.659283700822744</v>
          </cell>
          <cell r="L40">
            <v>10.741282060937346</v>
          </cell>
          <cell r="M40">
            <v>11.129407550320886</v>
          </cell>
          <cell r="N40">
            <v>11.340880670459669</v>
          </cell>
          <cell r="O40">
            <v>11.628406835526782</v>
          </cell>
          <cell r="P40">
            <v>12.206168338000852</v>
          </cell>
        </row>
        <row r="41">
          <cell r="B41" t="str">
            <v>Slovak Republic 3/</v>
          </cell>
          <cell r="C41" t="str">
            <v>...</v>
          </cell>
          <cell r="D41" t="str">
            <v>...</v>
          </cell>
          <cell r="E41" t="str">
            <v>...</v>
          </cell>
          <cell r="F41" t="str">
            <v>...</v>
          </cell>
          <cell r="G41" t="str">
            <v>...</v>
          </cell>
          <cell r="H41" t="str">
            <v>...</v>
          </cell>
          <cell r="I41" t="str">
            <v>...</v>
          </cell>
          <cell r="J41" t="str">
            <v>...</v>
          </cell>
          <cell r="K41" t="str">
            <v>...</v>
          </cell>
          <cell r="L41" t="str">
            <v>...</v>
          </cell>
          <cell r="M41">
            <v>13.835285789220055</v>
          </cell>
          <cell r="N41">
            <v>13.946957571948982</v>
          </cell>
          <cell r="O41">
            <v>14.270153783400128</v>
          </cell>
          <cell r="P41">
            <v>13.794874857155479</v>
          </cell>
        </row>
        <row r="42">
          <cell r="B42" t="str">
            <v xml:space="preserve">Spain 3/ </v>
          </cell>
          <cell r="C42" t="str">
            <v>...</v>
          </cell>
          <cell r="D42" t="str">
            <v>...</v>
          </cell>
          <cell r="E42" t="str">
            <v>...</v>
          </cell>
          <cell r="F42" t="str">
            <v>...</v>
          </cell>
          <cell r="G42" t="str">
            <v>...</v>
          </cell>
          <cell r="H42">
            <v>12.706700506479132</v>
          </cell>
          <cell r="I42">
            <v>12.905213620200273</v>
          </cell>
          <cell r="J42">
            <v>12.848640957610419</v>
          </cell>
          <cell r="K42">
            <v>12.748636219561698</v>
          </cell>
          <cell r="L42">
            <v>12.759034524142068</v>
          </cell>
          <cell r="M42">
            <v>12.874942682657874</v>
          </cell>
          <cell r="N42">
            <v>12.981762301705066</v>
          </cell>
          <cell r="O42">
            <v>12.964786356667387</v>
          </cell>
          <cell r="P42">
            <v>13.008459260035075</v>
          </cell>
        </row>
        <row r="43">
          <cell r="B43" t="str">
            <v xml:space="preserve">Sweden 3/ </v>
          </cell>
          <cell r="C43" t="str">
            <v>...</v>
          </cell>
          <cell r="D43" t="str">
            <v>...</v>
          </cell>
          <cell r="E43" t="str">
            <v>...</v>
          </cell>
          <cell r="F43" t="str">
            <v>...</v>
          </cell>
          <cell r="G43" t="str">
            <v>...</v>
          </cell>
          <cell r="H43" t="str">
            <v>...</v>
          </cell>
          <cell r="I43" t="str">
            <v>...</v>
          </cell>
          <cell r="J43" t="str">
            <v>...</v>
          </cell>
          <cell r="K43">
            <v>14.249852516610831</v>
          </cell>
          <cell r="L43">
            <v>12.946975264728191</v>
          </cell>
          <cell r="M43">
            <v>14.727196201578055</v>
          </cell>
          <cell r="N43">
            <v>15.094300689199786</v>
          </cell>
          <cell r="O43">
            <v>14.957279962788562</v>
          </cell>
          <cell r="P43">
            <v>14.641671470886427</v>
          </cell>
        </row>
        <row r="44">
          <cell r="B44" t="str">
            <v>Switzerland</v>
          </cell>
          <cell r="C44" t="str">
            <v>...</v>
          </cell>
          <cell r="D44" t="str">
            <v>...</v>
          </cell>
          <cell r="E44" t="str">
            <v>...</v>
          </cell>
          <cell r="F44" t="str">
            <v>...</v>
          </cell>
          <cell r="G44" t="str">
            <v>...</v>
          </cell>
          <cell r="H44" t="str">
            <v>...</v>
          </cell>
          <cell r="I44" t="str">
            <v>...</v>
          </cell>
          <cell r="J44" t="str">
            <v>...</v>
          </cell>
          <cell r="K44">
            <v>12.038075817695182</v>
          </cell>
          <cell r="L44">
            <v>11.821574684209162</v>
          </cell>
          <cell r="M44">
            <v>11.515586102206857</v>
          </cell>
          <cell r="N44">
            <v>7.5271769000025772</v>
          </cell>
          <cell r="O44">
            <v>7.6417640319797124</v>
          </cell>
          <cell r="P44">
            <v>7.4536633060025643</v>
          </cell>
        </row>
        <row r="45">
          <cell r="B45" t="str">
            <v>Turkey 2/</v>
          </cell>
          <cell r="C45">
            <v>0</v>
          </cell>
          <cell r="D45">
            <v>0</v>
          </cell>
          <cell r="E45">
            <v>0</v>
          </cell>
          <cell r="F45">
            <v>0</v>
          </cell>
          <cell r="G45">
            <v>0</v>
          </cell>
          <cell r="H45">
            <v>0</v>
          </cell>
          <cell r="I45">
            <v>0</v>
          </cell>
          <cell r="J45">
            <v>0</v>
          </cell>
          <cell r="K45">
            <v>0</v>
          </cell>
          <cell r="L45" t="str">
            <v>...</v>
          </cell>
          <cell r="M45" t="str">
            <v>...</v>
          </cell>
          <cell r="N45" t="str">
            <v>...</v>
          </cell>
          <cell r="O45" t="str">
            <v>...</v>
          </cell>
          <cell r="P45" t="str">
            <v>...</v>
          </cell>
        </row>
        <row r="46">
          <cell r="B46" t="str">
            <v>United Kingdom 3/</v>
          </cell>
          <cell r="C46" t="str">
            <v>...</v>
          </cell>
          <cell r="D46" t="str">
            <v>...</v>
          </cell>
          <cell r="E46" t="str">
            <v>...</v>
          </cell>
          <cell r="F46" t="str">
            <v>...</v>
          </cell>
          <cell r="G46" t="str">
            <v>...</v>
          </cell>
          <cell r="H46" t="str">
            <v>...</v>
          </cell>
          <cell r="I46" t="str">
            <v>...</v>
          </cell>
          <cell r="J46" t="str">
            <v>...</v>
          </cell>
          <cell r="K46">
            <v>7.521150002324176</v>
          </cell>
          <cell r="L46">
            <v>7.2521807125391229</v>
          </cell>
          <cell r="M46">
            <v>7.5266156027416793</v>
          </cell>
          <cell r="N46">
            <v>7.5876993211993291</v>
          </cell>
          <cell r="O46">
            <v>7.546716314275467</v>
          </cell>
          <cell r="P46">
            <v>8.0018518535263432</v>
          </cell>
        </row>
        <row r="49">
          <cell r="B49" t="str">
            <v xml:space="preserve">  Unweighted average 4/</v>
          </cell>
        </row>
        <row r="50">
          <cell r="B50" t="str">
            <v xml:space="preserve">    Total </v>
          </cell>
          <cell r="C50">
            <v>0.91078833990227304</v>
          </cell>
          <cell r="D50">
            <v>0.93841753731804578</v>
          </cell>
          <cell r="E50">
            <v>1.0275065049766241</v>
          </cell>
          <cell r="F50">
            <v>1.2416438948973978</v>
          </cell>
          <cell r="G50">
            <v>1.2493834922636082</v>
          </cell>
          <cell r="H50">
            <v>11.535368082933795</v>
          </cell>
          <cell r="I50">
            <v>11.747017113805587</v>
          </cell>
          <cell r="J50">
            <v>11.664724925109514</v>
          </cell>
          <cell r="K50">
            <v>10.5090236624241</v>
          </cell>
          <cell r="L50">
            <v>10.455120243258346</v>
          </cell>
          <cell r="M50">
            <v>10.353848654394124</v>
          </cell>
          <cell r="N50">
            <v>10.755384557759735</v>
          </cell>
          <cell r="O50">
            <v>10.736522970589546</v>
          </cell>
          <cell r="P50">
            <v>10.40972942905638</v>
          </cell>
        </row>
        <row r="51">
          <cell r="B51" t="str">
            <v xml:space="preserve">    America</v>
          </cell>
          <cell r="C51">
            <v>1.9235414509094113</v>
          </cell>
          <cell r="D51">
            <v>1.9887317338951691</v>
          </cell>
          <cell r="E51">
            <v>2.1136830428770184</v>
          </cell>
          <cell r="F51">
            <v>2.2666049451929027</v>
          </cell>
          <cell r="G51">
            <v>2.3748741634263357</v>
          </cell>
          <cell r="H51">
            <v>2.1237123065745509</v>
          </cell>
          <cell r="I51">
            <v>1.9178602672191687</v>
          </cell>
          <cell r="J51">
            <v>1.8202580447516374</v>
          </cell>
          <cell r="K51">
            <v>1.5091190812266306</v>
          </cell>
          <cell r="L51">
            <v>1.5020487948826813</v>
          </cell>
          <cell r="M51">
            <v>4.7115320169573565</v>
          </cell>
          <cell r="N51">
            <v>6.4183550399187101</v>
          </cell>
          <cell r="O51">
            <v>6.4621056420184466</v>
          </cell>
          <cell r="P51">
            <v>6.4622979711243911</v>
          </cell>
        </row>
        <row r="52">
          <cell r="B52" t="str">
            <v xml:space="preserve">    Pacific</v>
          </cell>
          <cell r="C52">
            <v>0.80882356879740791</v>
          </cell>
          <cell r="D52">
            <v>0.8265208780589679</v>
          </cell>
          <cell r="E52">
            <v>0.96883647205285373</v>
          </cell>
          <cell r="F52">
            <v>1.4583267394992907</v>
          </cell>
          <cell r="G52">
            <v>1.373276313364489</v>
          </cell>
          <cell r="H52">
            <v>1.3880332776966671</v>
          </cell>
          <cell r="I52">
            <v>1.6832502445405266</v>
          </cell>
          <cell r="J52">
            <v>1.7591911629963912</v>
          </cell>
          <cell r="K52">
            <v>2.1984772655725191</v>
          </cell>
          <cell r="L52">
            <v>1.1490223696066306</v>
          </cell>
          <cell r="M52">
            <v>1.5485544732742373</v>
          </cell>
          <cell r="N52">
            <v>4.6000194711672435</v>
          </cell>
          <cell r="O52">
            <v>4.6527681245142576</v>
          </cell>
          <cell r="P52">
            <v>3.5215440580550248</v>
          </cell>
        </row>
        <row r="53">
          <cell r="B53" t="str">
            <v xml:space="preserve">    Europe</v>
          </cell>
          <cell r="C53">
            <v>0</v>
          </cell>
          <cell r="D53">
            <v>0</v>
          </cell>
          <cell r="E53">
            <v>0</v>
          </cell>
          <cell r="F53">
            <v>0</v>
          </cell>
          <cell r="G53">
            <v>0</v>
          </cell>
          <cell r="H53">
            <v>13.088740709811681</v>
          </cell>
          <cell r="I53">
            <v>13.203039977483865</v>
          </cell>
          <cell r="J53">
            <v>12.962020130835322</v>
          </cell>
          <cell r="K53">
            <v>11.142826589106814</v>
          </cell>
          <cell r="L53">
            <v>11.692337089324285</v>
          </cell>
          <cell r="M53">
            <v>11.769479869550407</v>
          </cell>
          <cell r="N53">
            <v>11.776465355880513</v>
          </cell>
          <cell r="O53">
            <v>11.747590736287025</v>
          </cell>
          <cell r="P53">
            <v>11.818611400719133</v>
          </cell>
        </row>
        <row r="54">
          <cell r="B54" t="str">
            <v xml:space="preserve">    EU </v>
          </cell>
          <cell r="C54">
            <v>0</v>
          </cell>
          <cell r="D54">
            <v>0</v>
          </cell>
          <cell r="E54">
            <v>0</v>
          </cell>
          <cell r="F54">
            <v>0</v>
          </cell>
          <cell r="G54">
            <v>0</v>
          </cell>
          <cell r="H54">
            <v>14.990296823437145</v>
          </cell>
          <cell r="I54">
            <v>14.911011196771295</v>
          </cell>
          <cell r="J54">
            <v>14.520609067616833</v>
          </cell>
          <cell r="K54">
            <v>12.774796525454642</v>
          </cell>
          <cell r="L54">
            <v>12.565510654809611</v>
          </cell>
          <cell r="M54">
            <v>12.699731454449083</v>
          </cell>
          <cell r="N54">
            <v>12.851272931034625</v>
          </cell>
          <cell r="O54">
            <v>12.770246952644165</v>
          </cell>
          <cell r="P54">
            <v>12.848109274400194</v>
          </cell>
        </row>
        <row r="57">
          <cell r="B57" t="str">
            <v xml:space="preserve">  Sources: IMF, Government Finance Statistics (CD-ROM, March 2008); International Financial Statistics; and World Economic Outlook.</v>
          </cell>
        </row>
        <row r="59">
          <cell r="B59" t="str">
            <v xml:space="preserve">   1/  General Government.</v>
          </cell>
        </row>
        <row r="60">
          <cell r="B60" t="str">
            <v xml:space="preserve">   2/  Consolidated Central Government.</v>
          </cell>
        </row>
        <row r="61">
          <cell r="B61" t="str">
            <v xml:space="preserve">   3/  European Union countries.</v>
          </cell>
        </row>
        <row r="62">
          <cell r="B62" t="str">
            <v xml:space="preserve">   4/  For each revenue classification, only countries for which data are available are included in the calculation.</v>
          </cell>
        </row>
      </sheetData>
      <sheetData sheetId="7" refreshError="1"/>
      <sheetData sheetId="8" refreshError="1"/>
      <sheetData sheetId="9" refreshError="1"/>
      <sheetData sheetId="10" refreshError="1"/>
      <sheetData sheetId="11"/>
      <sheetData sheetId="12"/>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URITIES"/>
      <sheetName val="Summary securities"/>
      <sheetName val="Details"/>
      <sheetName val="Pivot"/>
      <sheetName val="Credit rating"/>
      <sheetName val="Racunovodstvene razine"/>
      <sheetName val="Risk Report"/>
      <sheetName val="Trading"/>
      <sheetName val="Spread"/>
      <sheetName val="Benchmark"/>
      <sheetName val="Back-up"/>
      <sheetName val="Trading - back up"/>
      <sheetName val="Benchmark - back up"/>
      <sheetName val="Legend"/>
      <sheetName val="Help"/>
      <sheetName val="Euribor"/>
      <sheetName val="Covar"/>
      <sheetName val="risk rpt 300317"/>
    </sheetNames>
    <sheetDataSet>
      <sheetData sheetId="0">
        <row r="4">
          <cell r="A4" t="str">
            <v>Security description</v>
          </cell>
          <cell r="B4" t="str">
            <v>Spread/Non-Spread</v>
          </cell>
          <cell r="C4" t="str">
            <v>Value Date</v>
          </cell>
          <cell r="F4" t="str">
            <v>Maturity</v>
          </cell>
          <cell r="G4" t="str">
            <v>Days to maturity</v>
          </cell>
          <cell r="J4" t="str">
            <v>Spot Date</v>
          </cell>
          <cell r="K4" t="str">
            <v>Nominal</v>
          </cell>
          <cell r="L4" t="str">
            <v>Clean price</v>
          </cell>
          <cell r="M4" t="str">
            <v>Principal MV</v>
          </cell>
          <cell r="N4" t="str">
            <v>Accrued Interest</v>
          </cell>
          <cell r="O4" t="str">
            <v>Accrued Interest SD</v>
          </cell>
          <cell r="P4" t="str">
            <v>MV Zero Spot Days</v>
          </cell>
          <cell r="Q4" t="str">
            <v>MV</v>
          </cell>
          <cell r="R4" t="str">
            <v>Modified Duration</v>
          </cell>
          <cell r="S4" t="str">
            <v>Mod dur * MV</v>
          </cell>
          <cell r="T4" t="str">
            <v>YTM</v>
          </cell>
          <cell r="U4" t="str">
            <v>YTM * MV</v>
          </cell>
          <cell r="X4" t="str">
            <v>Country</v>
          </cell>
          <cell r="Y4" t="str">
            <v>Industry Group</v>
          </cell>
          <cell r="Z4" t="str">
            <v>Industry Subgroup</v>
          </cell>
          <cell r="AA4" t="str">
            <v>Ticker</v>
          </cell>
          <cell r="AB4" t="str">
            <v>Security Type</v>
          </cell>
          <cell r="AL4" t="str">
            <v>Moodys</v>
          </cell>
          <cell r="AM4" t="str">
            <v>Fitch</v>
          </cell>
          <cell r="AN4" t="str">
            <v>S&amp;P</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gregate"/>
      <sheetName val="pivot country"/>
      <sheetName val="pivot asset class"/>
      <sheetName val="portfolio"/>
      <sheetName val="Currency"/>
      <sheetName val="pivot counterparty"/>
      <sheetName val="rating"/>
      <sheetName val="pivot asset per cnt"/>
      <sheetName val="podaci"/>
      <sheetName val="source_data"/>
      <sheetName val="rejtinzi"/>
      <sheetName val="parameters"/>
      <sheetName val="report"/>
      <sheetName val="b23 function"/>
      <sheetName val="PD FI"/>
      <sheetName val="PD države iz FI"/>
      <sheetName val="UPUTA"/>
      <sheetName val="limit_illustration"/>
      <sheetName val="plausibility"/>
      <sheetName val="limit"/>
    </sheetNames>
    <sheetDataSet>
      <sheetData sheetId="0"/>
      <sheetData sheetId="1"/>
      <sheetData sheetId="2"/>
      <sheetData sheetId="3"/>
      <sheetData sheetId="4"/>
      <sheetData sheetId="5"/>
      <sheetData sheetId="6"/>
      <sheetData sheetId="7"/>
      <sheetData sheetId="8"/>
      <sheetData sheetId="9"/>
      <sheetData sheetId="10"/>
      <sheetData sheetId="11">
        <row r="2">
          <cell r="A2" t="str">
            <v>S&amp;P</v>
          </cell>
          <cell r="B2" t="str">
            <v>Moody's</v>
          </cell>
          <cell r="C2" t="str">
            <v>CQS loan</v>
          </cell>
          <cell r="D2" t="str">
            <v>Grade</v>
          </cell>
          <cell r="E2" t="str">
            <v>FinColl</v>
          </cell>
          <cell r="F2" t="str">
            <v>CQS sec</v>
          </cell>
          <cell r="G2" t="str">
            <v>ABS0_IRB</v>
          </cell>
          <cell r="H2" t="str">
            <v>ABS_IRB</v>
          </cell>
          <cell r="I2" t="str">
            <v>ABS_STA</v>
          </cell>
          <cell r="J2" t="str">
            <v>SOV</v>
          </cell>
          <cell r="K2" t="str">
            <v>BANK_CAP</v>
          </cell>
          <cell r="L2" t="str">
            <v>PUB</v>
          </cell>
          <cell r="M2" t="str">
            <v>BANK (option 2)</v>
          </cell>
          <cell r="N2" t="str">
            <v>BANKSH</v>
          </cell>
          <cell r="O2" t="str">
            <v>CORP</v>
          </cell>
          <cell r="P2" t="str">
            <v>PD_NONSOV in %</v>
          </cell>
          <cell r="Q2" t="str">
            <v>w_CVA</v>
          </cell>
          <cell r="R2" t="str">
            <v>IRBCRB2</v>
          </cell>
          <cell r="S2" t="str">
            <v>IRBCRB3</v>
          </cell>
          <cell r="T2" t="str">
            <v>WCDR</v>
          </cell>
          <cell r="U2" t="str">
            <v>WC ratio</v>
          </cell>
          <cell r="V2" t="str">
            <v>PD_SOV in %</v>
          </cell>
        </row>
        <row r="3">
          <cell r="A3" t="str">
            <v>AAA</v>
          </cell>
          <cell r="B3" t="str">
            <v>Aaa</v>
          </cell>
          <cell r="C3">
            <v>1</v>
          </cell>
          <cell r="D3" t="str">
            <v>I</v>
          </cell>
          <cell r="E3" t="str">
            <v>E</v>
          </cell>
          <cell r="F3">
            <v>1</v>
          </cell>
          <cell r="G3">
            <v>7.0000000000000007E-2</v>
          </cell>
          <cell r="H3">
            <v>7.4200000000000016E-2</v>
          </cell>
          <cell r="I3">
            <v>0.2</v>
          </cell>
          <cell r="J3">
            <v>0</v>
          </cell>
          <cell r="K3">
            <v>1</v>
          </cell>
          <cell r="L3">
            <v>0.2</v>
          </cell>
          <cell r="M3">
            <v>0.2</v>
          </cell>
          <cell r="N3">
            <v>0.2</v>
          </cell>
          <cell r="O3">
            <v>0.2</v>
          </cell>
          <cell r="P3">
            <v>0.15927382258791445</v>
          </cell>
          <cell r="Q3">
            <v>0.7</v>
          </cell>
          <cell r="R3">
            <v>2.6986959645804737E-2</v>
          </cell>
          <cell r="S3">
            <v>6.7467399114511844E-3</v>
          </cell>
          <cell r="T3">
            <v>5.9971021435121639E-2</v>
          </cell>
          <cell r="U3">
            <v>37.65277963490793</v>
          </cell>
          <cell r="V3">
            <v>1.0000022811918807E-2</v>
          </cell>
        </row>
        <row r="4">
          <cell r="A4" t="str">
            <v>AA+</v>
          </cell>
          <cell r="B4" t="str">
            <v>Aa1</v>
          </cell>
          <cell r="C4">
            <v>1</v>
          </cell>
          <cell r="D4" t="str">
            <v>I</v>
          </cell>
          <cell r="E4" t="str">
            <v>E</v>
          </cell>
          <cell r="F4">
            <v>2</v>
          </cell>
          <cell r="G4">
            <v>0.08</v>
          </cell>
          <cell r="H4">
            <v>8.48E-2</v>
          </cell>
          <cell r="I4">
            <v>0.2</v>
          </cell>
          <cell r="J4">
            <v>0</v>
          </cell>
          <cell r="K4">
            <v>1</v>
          </cell>
          <cell r="L4">
            <v>0.2</v>
          </cell>
          <cell r="M4">
            <v>0.2</v>
          </cell>
          <cell r="N4">
            <v>0.2</v>
          </cell>
          <cell r="O4">
            <v>0.2</v>
          </cell>
          <cell r="P4">
            <v>0.16927383174156141</v>
          </cell>
          <cell r="Q4">
            <v>0.7</v>
          </cell>
          <cell r="R4">
            <v>2.8004777331841729E-2</v>
          </cell>
          <cell r="S4">
            <v>7.0011943329604323E-3</v>
          </cell>
          <cell r="T4">
            <v>6.2232838515203844E-2</v>
          </cell>
          <cell r="U4">
            <v>36.764594902192407</v>
          </cell>
          <cell r="V4">
            <v>2.0000045132937849E-2</v>
          </cell>
        </row>
        <row r="5">
          <cell r="A5" t="str">
            <v>AA</v>
          </cell>
          <cell r="B5" t="str">
            <v>Aa2</v>
          </cell>
          <cell r="C5">
            <v>1</v>
          </cell>
          <cell r="D5" t="str">
            <v>I</v>
          </cell>
          <cell r="E5" t="str">
            <v>E</v>
          </cell>
          <cell r="F5">
            <v>2</v>
          </cell>
          <cell r="G5">
            <v>0.08</v>
          </cell>
          <cell r="H5">
            <v>8.48E-2</v>
          </cell>
          <cell r="I5">
            <v>0.2</v>
          </cell>
          <cell r="J5">
            <v>0</v>
          </cell>
          <cell r="K5">
            <v>1</v>
          </cell>
          <cell r="L5">
            <v>0.2</v>
          </cell>
          <cell r="M5">
            <v>0.2</v>
          </cell>
          <cell r="N5">
            <v>0.2</v>
          </cell>
          <cell r="O5">
            <v>0.2</v>
          </cell>
          <cell r="P5">
            <v>0.19348440744815054</v>
          </cell>
          <cell r="Q5">
            <v>0.7</v>
          </cell>
          <cell r="R5">
            <v>3.0346773906732856E-2</v>
          </cell>
          <cell r="S5">
            <v>7.586693476683214E-3</v>
          </cell>
          <cell r="T5">
            <v>6.7437275348295231E-2</v>
          </cell>
          <cell r="U5">
            <v>34.854113692012575</v>
          </cell>
          <cell r="V5">
            <v>4.6488430879980669E-2</v>
          </cell>
        </row>
        <row r="6">
          <cell r="A6" t="str">
            <v>AA-</v>
          </cell>
          <cell r="B6" t="str">
            <v>Aa3</v>
          </cell>
          <cell r="C6">
            <v>1</v>
          </cell>
          <cell r="D6" t="str">
            <v>I</v>
          </cell>
          <cell r="E6" t="str">
            <v>E</v>
          </cell>
          <cell r="F6">
            <v>2</v>
          </cell>
          <cell r="G6">
            <v>0.08</v>
          </cell>
          <cell r="H6">
            <v>8.48E-2</v>
          </cell>
          <cell r="I6">
            <v>0.2</v>
          </cell>
          <cell r="J6">
            <v>0</v>
          </cell>
          <cell r="K6">
            <v>1</v>
          </cell>
          <cell r="L6">
            <v>0.2</v>
          </cell>
          <cell r="M6">
            <v>0.2</v>
          </cell>
          <cell r="N6">
            <v>0.2</v>
          </cell>
          <cell r="O6">
            <v>0.2</v>
          </cell>
          <cell r="P6">
            <v>0.2318139345462189</v>
          </cell>
          <cell r="Q6">
            <v>0.7</v>
          </cell>
          <cell r="R6">
            <v>3.3750669778303925E-2</v>
          </cell>
          <cell r="S6">
            <v>8.4376674445759813E-3</v>
          </cell>
          <cell r="T6">
            <v>7.5001488396230942E-2</v>
          </cell>
          <cell r="U6">
            <v>32.354176008896133</v>
          </cell>
          <cell r="V6">
            <v>8.9368756056956045E-2</v>
          </cell>
        </row>
        <row r="7">
          <cell r="A7" t="str">
            <v>A+</v>
          </cell>
          <cell r="B7" t="str">
            <v>A1</v>
          </cell>
          <cell r="C7">
            <v>2</v>
          </cell>
          <cell r="D7" t="str">
            <v>I</v>
          </cell>
          <cell r="E7" t="str">
            <v>E</v>
          </cell>
          <cell r="F7">
            <v>3</v>
          </cell>
          <cell r="G7">
            <v>0.1</v>
          </cell>
          <cell r="H7">
            <v>0.10600000000000001</v>
          </cell>
          <cell r="I7">
            <v>0.5</v>
          </cell>
          <cell r="J7">
            <v>0.2</v>
          </cell>
          <cell r="K7">
            <v>1</v>
          </cell>
          <cell r="L7">
            <v>0.5</v>
          </cell>
          <cell r="M7">
            <v>0.5</v>
          </cell>
          <cell r="N7">
            <v>0.2</v>
          </cell>
          <cell r="O7">
            <v>0.5</v>
          </cell>
          <cell r="P7">
            <v>0.28417130220097064</v>
          </cell>
          <cell r="Q7">
            <v>0.8</v>
          </cell>
          <cell r="R7">
            <v>3.7912432652648521E-2</v>
          </cell>
          <cell r="S7">
            <v>9.4781081631621304E-3</v>
          </cell>
          <cell r="T7">
            <v>8.4249850339218932E-2</v>
          </cell>
          <cell r="U7">
            <v>29.647557542469944</v>
          </cell>
          <cell r="V7">
            <v>0.14854509399233784</v>
          </cell>
        </row>
        <row r="8">
          <cell r="A8" t="str">
            <v>A</v>
          </cell>
          <cell r="B8" t="str">
            <v>A2</v>
          </cell>
          <cell r="C8">
            <v>2</v>
          </cell>
          <cell r="D8" t="str">
            <v>I</v>
          </cell>
          <cell r="E8" t="str">
            <v>E</v>
          </cell>
          <cell r="F8">
            <v>4</v>
          </cell>
          <cell r="G8">
            <v>0.12</v>
          </cell>
          <cell r="H8">
            <v>0.12720000000000001</v>
          </cell>
          <cell r="I8">
            <v>0.5</v>
          </cell>
          <cell r="J8">
            <v>0.2</v>
          </cell>
          <cell r="K8">
            <v>1</v>
          </cell>
          <cell r="L8">
            <v>0.5</v>
          </cell>
          <cell r="M8">
            <v>0.5</v>
          </cell>
          <cell r="N8">
            <v>0.2</v>
          </cell>
          <cell r="O8">
            <v>0.5</v>
          </cell>
          <cell r="P8">
            <v>0.35046590120037813</v>
          </cell>
          <cell r="Q8">
            <v>0.8</v>
          </cell>
          <cell r="R8">
            <v>4.2548583393158576E-2</v>
          </cell>
          <cell r="S8">
            <v>1.0637145848289644E-2</v>
          </cell>
          <cell r="T8">
            <v>9.4552407540352393E-2</v>
          </cell>
          <cell r="U8">
            <v>26.979060506743068</v>
          </cell>
          <cell r="V8">
            <v>0.22392201529694944</v>
          </cell>
        </row>
        <row r="9">
          <cell r="A9" t="str">
            <v>A-</v>
          </cell>
          <cell r="B9" t="str">
            <v>A3</v>
          </cell>
          <cell r="C9">
            <v>2</v>
          </cell>
          <cell r="D9" t="str">
            <v>I</v>
          </cell>
          <cell r="E9" t="str">
            <v>E</v>
          </cell>
          <cell r="F9">
            <v>5</v>
          </cell>
          <cell r="G9">
            <v>0.2</v>
          </cell>
          <cell r="H9">
            <v>0.21200000000000002</v>
          </cell>
          <cell r="I9">
            <v>0.5</v>
          </cell>
          <cell r="J9">
            <v>0.2</v>
          </cell>
          <cell r="K9">
            <v>1</v>
          </cell>
          <cell r="L9">
            <v>0.5</v>
          </cell>
          <cell r="M9">
            <v>0.5</v>
          </cell>
          <cell r="N9">
            <v>0.2</v>
          </cell>
          <cell r="O9">
            <v>0.5</v>
          </cell>
          <cell r="P9">
            <v>0.43060762128529717</v>
          </cell>
          <cell r="Q9">
            <v>0.8</v>
          </cell>
          <cell r="R9">
            <v>4.7424198464020864E-2</v>
          </cell>
          <cell r="S9">
            <v>1.1856049616005216E-2</v>
          </cell>
          <cell r="T9">
            <v>0.10538710769782414</v>
          </cell>
          <cell r="U9">
            <v>24.474046089398026</v>
          </cell>
          <cell r="V9">
            <v>0.31540458304068153</v>
          </cell>
        </row>
        <row r="10">
          <cell r="A10" t="str">
            <v>BBB+</v>
          </cell>
          <cell r="B10" t="str">
            <v>Baa1</v>
          </cell>
          <cell r="C10">
            <v>3</v>
          </cell>
          <cell r="D10" t="str">
            <v>I</v>
          </cell>
          <cell r="E10" t="str">
            <v>E</v>
          </cell>
          <cell r="F10">
            <v>6</v>
          </cell>
          <cell r="G10">
            <v>0.35</v>
          </cell>
          <cell r="H10">
            <v>0.371</v>
          </cell>
          <cell r="I10">
            <v>1</v>
          </cell>
          <cell r="J10">
            <v>0.5</v>
          </cell>
          <cell r="K10">
            <v>1</v>
          </cell>
          <cell r="L10">
            <v>0.5</v>
          </cell>
          <cell r="M10">
            <v>0.5</v>
          </cell>
          <cell r="N10">
            <v>0.2</v>
          </cell>
          <cell r="O10">
            <v>1</v>
          </cell>
          <cell r="P10">
            <v>0.5245068484991684</v>
          </cell>
          <cell r="Q10">
            <v>1</v>
          </cell>
          <cell r="R10">
            <v>5.2358483233775878E-2</v>
          </cell>
          <cell r="S10">
            <v>1.3089620808443969E-2</v>
          </cell>
          <cell r="T10">
            <v>0.11635218496394639</v>
          </cell>
          <cell r="U10">
            <v>22.183158389042628</v>
          </cell>
          <cell r="V10">
            <v>0.42289835191947489</v>
          </cell>
        </row>
        <row r="11">
          <cell r="A11" t="str">
            <v>BBB</v>
          </cell>
          <cell r="B11" t="str">
            <v>Baa2</v>
          </cell>
          <cell r="C11">
            <v>3</v>
          </cell>
          <cell r="D11" t="str">
            <v>I</v>
          </cell>
          <cell r="E11" t="str">
            <v>E</v>
          </cell>
          <cell r="F11">
            <v>7</v>
          </cell>
          <cell r="G11">
            <v>0.6</v>
          </cell>
          <cell r="H11">
            <v>0.63600000000000001</v>
          </cell>
          <cell r="I11">
            <v>1</v>
          </cell>
          <cell r="J11">
            <v>0.5</v>
          </cell>
          <cell r="K11">
            <v>1</v>
          </cell>
          <cell r="L11">
            <v>0.5</v>
          </cell>
          <cell r="M11">
            <v>0.5</v>
          </cell>
          <cell r="N11">
            <v>0.2</v>
          </cell>
          <cell r="O11">
            <v>1</v>
          </cell>
          <cell r="P11">
            <v>0.63207446255113808</v>
          </cell>
          <cell r="Q11">
            <v>1</v>
          </cell>
          <cell r="R11">
            <v>5.7220346332259177E-2</v>
          </cell>
          <cell r="S11">
            <v>1.4305086583064794E-2</v>
          </cell>
          <cell r="T11">
            <v>0.12715632518279818</v>
          </cell>
          <cell r="U11">
            <v>20.117301475775186</v>
          </cell>
          <cell r="V11">
            <v>0.54630936513218131</v>
          </cell>
        </row>
        <row r="12">
          <cell r="A12" t="str">
            <v>BBB-</v>
          </cell>
          <cell r="B12" t="str">
            <v>Baa3</v>
          </cell>
          <cell r="C12">
            <v>3</v>
          </cell>
          <cell r="D12" t="str">
            <v>I</v>
          </cell>
          <cell r="E12" t="str">
            <v>E</v>
          </cell>
          <cell r="F12">
            <v>8</v>
          </cell>
          <cell r="G12">
            <v>1</v>
          </cell>
          <cell r="H12">
            <v>1.06</v>
          </cell>
          <cell r="I12">
            <v>1</v>
          </cell>
          <cell r="J12">
            <v>0.5</v>
          </cell>
          <cell r="K12">
            <v>1</v>
          </cell>
          <cell r="L12">
            <v>0.5</v>
          </cell>
          <cell r="M12">
            <v>0.5</v>
          </cell>
          <cell r="N12">
            <v>0.2</v>
          </cell>
          <cell r="O12">
            <v>1</v>
          </cell>
          <cell r="P12">
            <v>0.75322183420967193</v>
          </cell>
          <cell r="Q12">
            <v>1</v>
          </cell>
          <cell r="R12">
            <v>6.1920821562203313E-2</v>
          </cell>
          <cell r="S12">
            <v>1.5480205390550828E-2</v>
          </cell>
          <cell r="T12">
            <v>0.13760182569378512</v>
          </cell>
          <cell r="U12">
            <v>18.268432942888026</v>
          </cell>
          <cell r="V12">
            <v>0.68554415186970985</v>
          </cell>
        </row>
        <row r="13">
          <cell r="A13" t="str">
            <v>BB+</v>
          </cell>
          <cell r="B13" t="str">
            <v>Ba1</v>
          </cell>
          <cell r="C13">
            <v>4</v>
          </cell>
          <cell r="D13" t="str">
            <v>S</v>
          </cell>
          <cell r="E13" t="str">
            <v>E</v>
          </cell>
          <cell r="F13">
            <v>9</v>
          </cell>
          <cell r="G13">
            <v>2.5</v>
          </cell>
          <cell r="H13">
            <v>2.6500000000000004</v>
          </cell>
          <cell r="I13">
            <v>3.5</v>
          </cell>
          <cell r="J13">
            <v>1</v>
          </cell>
          <cell r="K13">
            <v>1</v>
          </cell>
          <cell r="L13">
            <v>1</v>
          </cell>
          <cell r="M13">
            <v>1</v>
          </cell>
          <cell r="N13">
            <v>0.5</v>
          </cell>
          <cell r="O13">
            <v>1</v>
          </cell>
          <cell r="P13">
            <v>0.88786082274068079</v>
          </cell>
          <cell r="Q13">
            <v>2</v>
          </cell>
          <cell r="R13">
            <v>6.6405193172664273E-2</v>
          </cell>
          <cell r="S13">
            <v>1.6601298293166068E-2</v>
          </cell>
          <cell r="T13">
            <v>0.14756709593925393</v>
          </cell>
          <cell r="U13">
            <v>16.620521162735677</v>
          </cell>
          <cell r="V13">
            <v>0.84050972528500978</v>
          </cell>
        </row>
        <row r="14">
          <cell r="A14" t="str">
            <v>BB</v>
          </cell>
          <cell r="B14" t="str">
            <v>Ba2</v>
          </cell>
          <cell r="C14">
            <v>4</v>
          </cell>
          <cell r="D14" t="str">
            <v>S</v>
          </cell>
          <cell r="E14" t="str">
            <v>E</v>
          </cell>
          <cell r="F14">
            <v>10</v>
          </cell>
          <cell r="G14">
            <v>4.25</v>
          </cell>
          <cell r="H14">
            <v>4.5049999999999999</v>
          </cell>
          <cell r="I14">
            <v>3.5</v>
          </cell>
          <cell r="J14">
            <v>1</v>
          </cell>
          <cell r="K14">
            <v>1</v>
          </cell>
          <cell r="L14">
            <v>1</v>
          </cell>
          <cell r="M14">
            <v>1</v>
          </cell>
          <cell r="N14">
            <v>0.5</v>
          </cell>
          <cell r="O14">
            <v>1</v>
          </cell>
          <cell r="P14">
            <v>1.0359037732697516</v>
          </cell>
          <cell r="Q14">
            <v>2</v>
          </cell>
          <cell r="R14">
            <v>7.0645802108792871E-2</v>
          </cell>
          <cell r="S14">
            <v>1.7661450527198218E-2</v>
          </cell>
          <cell r="T14">
            <v>0.15699067135287303</v>
          </cell>
          <cell r="U14">
            <v>15.154947342004935</v>
          </cell>
          <cell r="V14">
            <v>1.0111135794723793</v>
          </cell>
          <cell r="Y14" t="str">
            <v>asset classes</v>
          </cell>
          <cell r="Z14" t="str">
            <v>B2 class</v>
          </cell>
          <cell r="AA14" t="str">
            <v>STA</v>
          </cell>
          <cell r="AB14" t="str">
            <v>LGD_B2</v>
          </cell>
          <cell r="AC14" t="str">
            <v>LGD_B3</v>
          </cell>
        </row>
        <row r="15">
          <cell r="A15" t="str">
            <v>BB-</v>
          </cell>
          <cell r="B15" t="str">
            <v>Ba3</v>
          </cell>
          <cell r="C15">
            <v>4</v>
          </cell>
          <cell r="D15" t="str">
            <v>S</v>
          </cell>
          <cell r="E15" t="str">
            <v>E</v>
          </cell>
          <cell r="F15">
            <v>11</v>
          </cell>
          <cell r="G15">
            <v>6.5</v>
          </cell>
          <cell r="H15">
            <v>6.8900000000000006</v>
          </cell>
          <cell r="I15">
            <v>3.5</v>
          </cell>
          <cell r="J15">
            <v>1</v>
          </cell>
          <cell r="K15">
            <v>1</v>
          </cell>
          <cell r="L15">
            <v>1</v>
          </cell>
          <cell r="M15">
            <v>1</v>
          </cell>
          <cell r="N15">
            <v>0.5</v>
          </cell>
          <cell r="O15">
            <v>1</v>
          </cell>
          <cell r="P15">
            <v>1.1972635142967682</v>
          </cell>
          <cell r="Q15">
            <v>2</v>
          </cell>
          <cell r="R15">
            <v>7.463578227445708E-2</v>
          </cell>
          <cell r="S15">
            <v>1.865894556861427E-2</v>
          </cell>
          <cell r="T15">
            <v>0.16585729394323795</v>
          </cell>
          <cell r="U15">
            <v>13.853031681221562</v>
          </cell>
          <cell r="V15">
            <v>1.1972636877626783</v>
          </cell>
          <cell r="Y15" t="str">
            <v>Agency</v>
          </cell>
          <cell r="Z15" t="str">
            <v>PUBLIC</v>
          </cell>
          <cell r="AA15">
            <v>12</v>
          </cell>
          <cell r="AB15">
            <v>0.45</v>
          </cell>
          <cell r="AC15">
            <v>0.45</v>
          </cell>
        </row>
        <row r="16">
          <cell r="A16" t="str">
            <v>B+</v>
          </cell>
          <cell r="B16" t="str">
            <v>B1</v>
          </cell>
          <cell r="C16">
            <v>5</v>
          </cell>
          <cell r="D16" t="str">
            <v>S</v>
          </cell>
          <cell r="E16" t="str">
            <v>NE</v>
          </cell>
          <cell r="F16">
            <v>12</v>
          </cell>
          <cell r="G16">
            <v>12.5</v>
          </cell>
          <cell r="H16">
            <v>12.5</v>
          </cell>
          <cell r="I16">
            <v>12.5</v>
          </cell>
          <cell r="J16">
            <v>1</v>
          </cell>
          <cell r="K16">
            <v>1</v>
          </cell>
          <cell r="L16">
            <v>1</v>
          </cell>
          <cell r="M16">
            <v>1</v>
          </cell>
          <cell r="N16">
            <v>0.5</v>
          </cell>
          <cell r="O16">
            <v>1.5</v>
          </cell>
          <cell r="P16">
            <v>0.81499999999999995</v>
          </cell>
          <cell r="Q16">
            <v>3</v>
          </cell>
          <cell r="R16">
            <v>6.4063419173518349E-2</v>
          </cell>
          <cell r="S16">
            <v>1.6015854793379587E-2</v>
          </cell>
          <cell r="T16">
            <v>0.14236315371892966</v>
          </cell>
          <cell r="U16">
            <v>17.467871621954561</v>
          </cell>
          <cell r="V16">
            <v>2.61</v>
          </cell>
          <cell r="Y16" t="str">
            <v>Supranational</v>
          </cell>
          <cell r="Z16" t="str">
            <v>SOV</v>
          </cell>
          <cell r="AA16">
            <v>10</v>
          </cell>
          <cell r="AB16">
            <v>0.45</v>
          </cell>
          <cell r="AC16">
            <v>0.45</v>
          </cell>
        </row>
        <row r="17">
          <cell r="A17" t="str">
            <v>B</v>
          </cell>
          <cell r="B17" t="str">
            <v>B2</v>
          </cell>
          <cell r="C17">
            <v>5</v>
          </cell>
          <cell r="D17" t="str">
            <v>S</v>
          </cell>
          <cell r="E17" t="str">
            <v>NE</v>
          </cell>
          <cell r="F17">
            <v>12</v>
          </cell>
          <cell r="G17">
            <v>12.5</v>
          </cell>
          <cell r="H17">
            <v>12.5</v>
          </cell>
          <cell r="I17">
            <v>12.5</v>
          </cell>
          <cell r="J17">
            <v>1</v>
          </cell>
          <cell r="K17">
            <v>1</v>
          </cell>
          <cell r="L17">
            <v>1</v>
          </cell>
          <cell r="M17">
            <v>1</v>
          </cell>
          <cell r="N17">
            <v>0.5</v>
          </cell>
          <cell r="O17">
            <v>1.5</v>
          </cell>
          <cell r="P17">
            <v>0.81499999999999995</v>
          </cell>
          <cell r="Q17">
            <v>3</v>
          </cell>
          <cell r="R17">
            <v>6.4063419173518349E-2</v>
          </cell>
          <cell r="S17">
            <v>1.6015854793379587E-2</v>
          </cell>
          <cell r="T17">
            <v>0.14236315371892966</v>
          </cell>
          <cell r="U17">
            <v>17.467871621954561</v>
          </cell>
          <cell r="V17">
            <v>2.61</v>
          </cell>
          <cell r="Y17" t="str">
            <v>Sovereigns</v>
          </cell>
          <cell r="Z17" t="str">
            <v>SOV</v>
          </cell>
          <cell r="AA17">
            <v>10</v>
          </cell>
          <cell r="AB17">
            <v>0.45</v>
          </cell>
          <cell r="AC17">
            <v>0.45</v>
          </cell>
        </row>
        <row r="18">
          <cell r="A18" t="str">
            <v>B-</v>
          </cell>
          <cell r="B18" t="str">
            <v>B3</v>
          </cell>
          <cell r="C18">
            <v>5</v>
          </cell>
          <cell r="D18" t="str">
            <v>S</v>
          </cell>
          <cell r="E18" t="str">
            <v>NE</v>
          </cell>
          <cell r="F18">
            <v>12</v>
          </cell>
          <cell r="G18">
            <v>12.5</v>
          </cell>
          <cell r="H18">
            <v>12.5</v>
          </cell>
          <cell r="I18">
            <v>12.5</v>
          </cell>
          <cell r="J18">
            <v>1</v>
          </cell>
          <cell r="K18">
            <v>1</v>
          </cell>
          <cell r="L18">
            <v>1</v>
          </cell>
          <cell r="M18">
            <v>1</v>
          </cell>
          <cell r="N18">
            <v>0.5</v>
          </cell>
          <cell r="O18">
            <v>1.5</v>
          </cell>
          <cell r="P18">
            <v>1.1679999999999999</v>
          </cell>
          <cell r="Q18">
            <v>3</v>
          </cell>
          <cell r="R18">
            <v>7.3953809141497212E-2</v>
          </cell>
          <cell r="S18">
            <v>1.8488452285374303E-2</v>
          </cell>
          <cell r="T18">
            <v>0.16434179809221602</v>
          </cell>
          <cell r="U18">
            <v>14.070359425703426</v>
          </cell>
          <cell r="V18">
            <v>2.61</v>
          </cell>
          <cell r="Y18" t="str">
            <v>Bank</v>
          </cell>
          <cell r="Z18" t="str">
            <v>BANK</v>
          </cell>
          <cell r="AA18">
            <v>13</v>
          </cell>
          <cell r="AB18">
            <v>0.45</v>
          </cell>
          <cell r="AC18">
            <v>0.45</v>
          </cell>
        </row>
        <row r="19">
          <cell r="A19" t="str">
            <v>CCC+</v>
          </cell>
          <cell r="B19" t="str">
            <v>Caa1</v>
          </cell>
          <cell r="C19">
            <v>6</v>
          </cell>
          <cell r="D19" t="str">
            <v>S</v>
          </cell>
          <cell r="E19" t="str">
            <v>NE</v>
          </cell>
          <cell r="F19">
            <v>12</v>
          </cell>
          <cell r="G19">
            <v>12.5</v>
          </cell>
          <cell r="H19">
            <v>12.5</v>
          </cell>
          <cell r="I19">
            <v>12.5</v>
          </cell>
          <cell r="J19">
            <v>1.5</v>
          </cell>
          <cell r="K19">
            <v>1</v>
          </cell>
          <cell r="L19">
            <v>1.5</v>
          </cell>
          <cell r="M19">
            <v>1.5</v>
          </cell>
          <cell r="N19">
            <v>1.5</v>
          </cell>
          <cell r="O19">
            <v>1.5</v>
          </cell>
          <cell r="P19">
            <v>1.1679999999999999</v>
          </cell>
          <cell r="Q19">
            <v>10</v>
          </cell>
          <cell r="R19">
            <v>7.3953809141497212E-2</v>
          </cell>
          <cell r="S19">
            <v>1.8488452285374303E-2</v>
          </cell>
          <cell r="T19">
            <v>0.16434179809221602</v>
          </cell>
          <cell r="U19">
            <v>14.070359425703426</v>
          </cell>
          <cell r="V19">
            <v>30.03</v>
          </cell>
          <cell r="Y19" t="str">
            <v>Banks_SH</v>
          </cell>
          <cell r="Z19" t="str">
            <v>BANK_SHORT</v>
          </cell>
          <cell r="AA19">
            <v>14</v>
          </cell>
          <cell r="AB19">
            <v>0.45</v>
          </cell>
          <cell r="AC19">
            <v>0.45</v>
          </cell>
        </row>
        <row r="20">
          <cell r="A20" t="str">
            <v>CCC</v>
          </cell>
          <cell r="B20" t="str">
            <v>Caa2</v>
          </cell>
          <cell r="C20">
            <v>6</v>
          </cell>
          <cell r="D20" t="str">
            <v>S</v>
          </cell>
          <cell r="E20" t="str">
            <v>NE</v>
          </cell>
          <cell r="F20">
            <v>12</v>
          </cell>
          <cell r="G20">
            <v>12.5</v>
          </cell>
          <cell r="H20">
            <v>12.5</v>
          </cell>
          <cell r="I20">
            <v>12.5</v>
          </cell>
          <cell r="J20">
            <v>1.5</v>
          </cell>
          <cell r="K20">
            <v>1</v>
          </cell>
          <cell r="L20">
            <v>1.5</v>
          </cell>
          <cell r="M20">
            <v>1.5</v>
          </cell>
          <cell r="N20">
            <v>1.5</v>
          </cell>
          <cell r="O20">
            <v>1.5</v>
          </cell>
          <cell r="P20">
            <v>19.920000000000002</v>
          </cell>
          <cell r="Q20">
            <v>10</v>
          </cell>
          <cell r="R20">
            <v>0.19494250518457848</v>
          </cell>
          <cell r="S20">
            <v>4.873562629614462E-2</v>
          </cell>
          <cell r="T20">
            <v>0.43320556707684105</v>
          </cell>
          <cell r="U20">
            <v>2.1747267423536196</v>
          </cell>
          <cell r="V20">
            <v>30.03</v>
          </cell>
          <cell r="Y20" t="str">
            <v>Subsovereign</v>
          </cell>
          <cell r="Z20" t="str">
            <v>PUBLIC</v>
          </cell>
          <cell r="AA20">
            <v>12</v>
          </cell>
          <cell r="AB20">
            <v>0.45</v>
          </cell>
          <cell r="AC20">
            <v>0.45</v>
          </cell>
        </row>
        <row r="21">
          <cell r="A21" t="str">
            <v>CCC-</v>
          </cell>
          <cell r="B21" t="str">
            <v>Caa3</v>
          </cell>
          <cell r="C21">
            <v>6</v>
          </cell>
          <cell r="D21" t="str">
            <v>S</v>
          </cell>
          <cell r="E21" t="str">
            <v>NE</v>
          </cell>
          <cell r="F21">
            <v>12</v>
          </cell>
          <cell r="G21">
            <v>12.5</v>
          </cell>
          <cell r="H21">
            <v>12.5</v>
          </cell>
          <cell r="I21">
            <v>12.5</v>
          </cell>
          <cell r="J21">
            <v>1.5</v>
          </cell>
          <cell r="K21">
            <v>1</v>
          </cell>
          <cell r="L21">
            <v>1.5</v>
          </cell>
          <cell r="M21">
            <v>1.5</v>
          </cell>
          <cell r="N21">
            <v>1.5</v>
          </cell>
          <cell r="O21">
            <v>1.5</v>
          </cell>
          <cell r="P21">
            <v>19.920000000000002</v>
          </cell>
          <cell r="Q21">
            <v>10</v>
          </cell>
          <cell r="R21">
            <v>0.19494250518457848</v>
          </cell>
          <cell r="S21">
            <v>4.873562629614462E-2</v>
          </cell>
          <cell r="T21">
            <v>0.43320556707684105</v>
          </cell>
          <cell r="U21">
            <v>2.1747267423536196</v>
          </cell>
          <cell r="V21">
            <v>30.03</v>
          </cell>
          <cell r="Y21" t="str">
            <v>Covered Bond</v>
          </cell>
          <cell r="Z21" t="str">
            <v>BANK</v>
          </cell>
          <cell r="AA21">
            <v>13</v>
          </cell>
          <cell r="AB21">
            <v>0.45</v>
          </cell>
          <cell r="AC21">
            <v>0.45</v>
          </cell>
        </row>
        <row r="22">
          <cell r="A22" t="str">
            <v>CC</v>
          </cell>
          <cell r="B22" t="str">
            <v>Ca1</v>
          </cell>
          <cell r="C22">
            <v>6</v>
          </cell>
          <cell r="D22" t="str">
            <v>S</v>
          </cell>
          <cell r="E22" t="str">
            <v>NE</v>
          </cell>
          <cell r="F22">
            <v>12</v>
          </cell>
          <cell r="G22">
            <v>12.5</v>
          </cell>
          <cell r="H22">
            <v>12.5</v>
          </cell>
          <cell r="I22">
            <v>12.5</v>
          </cell>
          <cell r="J22">
            <v>1.5</v>
          </cell>
          <cell r="K22">
            <v>1</v>
          </cell>
          <cell r="L22">
            <v>1.5</v>
          </cell>
          <cell r="M22">
            <v>1.5</v>
          </cell>
          <cell r="N22">
            <v>1.5</v>
          </cell>
          <cell r="O22">
            <v>1.5</v>
          </cell>
          <cell r="P22">
            <v>19.920000000000002</v>
          </cell>
          <cell r="Q22">
            <v>10</v>
          </cell>
          <cell r="R22">
            <v>0.19494250518457848</v>
          </cell>
          <cell r="S22">
            <v>4.873562629614462E-2</v>
          </cell>
          <cell r="T22">
            <v>0.43320556707684105</v>
          </cell>
          <cell r="U22">
            <v>2.1747267423536196</v>
          </cell>
          <cell r="V22">
            <v>30.03</v>
          </cell>
          <cell r="Y22" t="str">
            <v>Diversified Banks</v>
          </cell>
          <cell r="Z22" t="str">
            <v>BANK</v>
          </cell>
          <cell r="AA22">
            <v>13</v>
          </cell>
          <cell r="AB22">
            <v>0.45</v>
          </cell>
          <cell r="AC22">
            <v>0.45</v>
          </cell>
        </row>
        <row r="23">
          <cell r="A23" t="str">
            <v>C</v>
          </cell>
          <cell r="B23" t="str">
            <v>C</v>
          </cell>
          <cell r="C23">
            <v>6</v>
          </cell>
          <cell r="D23" t="str">
            <v>S</v>
          </cell>
          <cell r="E23" t="str">
            <v>NE</v>
          </cell>
          <cell r="F23">
            <v>12</v>
          </cell>
          <cell r="G23">
            <v>12.5</v>
          </cell>
          <cell r="H23">
            <v>12.5</v>
          </cell>
          <cell r="I23">
            <v>12.5</v>
          </cell>
          <cell r="J23">
            <v>1.5</v>
          </cell>
          <cell r="K23">
            <v>1</v>
          </cell>
          <cell r="L23">
            <v>1.5</v>
          </cell>
          <cell r="M23">
            <v>1.5</v>
          </cell>
          <cell r="N23">
            <v>1.5</v>
          </cell>
          <cell r="O23">
            <v>1.5</v>
          </cell>
          <cell r="P23">
            <v>19.920000000000002</v>
          </cell>
          <cell r="Q23">
            <v>10</v>
          </cell>
          <cell r="R23">
            <v>0.19494250518457848</v>
          </cell>
          <cell r="S23">
            <v>4.873562629614462E-2</v>
          </cell>
          <cell r="T23">
            <v>0.43320556707684105</v>
          </cell>
          <cell r="U23">
            <v>2.1747267423536196</v>
          </cell>
          <cell r="V23">
            <v>30.03</v>
          </cell>
          <cell r="Y23" t="str">
            <v>Winding Up Agencies</v>
          </cell>
          <cell r="Z23" t="str">
            <v>PUBLIC</v>
          </cell>
          <cell r="AA23">
            <v>12</v>
          </cell>
          <cell r="AB23">
            <v>0.45</v>
          </cell>
          <cell r="AC23">
            <v>0.45</v>
          </cell>
        </row>
        <row r="24">
          <cell r="A24" t="str">
            <v>D</v>
          </cell>
          <cell r="B24" t="str">
            <v>C</v>
          </cell>
          <cell r="C24">
            <v>6</v>
          </cell>
          <cell r="D24" t="str">
            <v>S</v>
          </cell>
          <cell r="E24" t="str">
            <v>NE</v>
          </cell>
          <cell r="F24">
            <v>12</v>
          </cell>
          <cell r="G24">
            <v>12.5</v>
          </cell>
          <cell r="H24">
            <v>12.5</v>
          </cell>
          <cell r="I24">
            <v>12.5</v>
          </cell>
          <cell r="J24">
            <v>1.5</v>
          </cell>
          <cell r="K24">
            <v>1</v>
          </cell>
          <cell r="L24">
            <v>1.5</v>
          </cell>
          <cell r="M24">
            <v>1.5</v>
          </cell>
          <cell r="N24">
            <v>1.5</v>
          </cell>
          <cell r="O24">
            <v>1.5</v>
          </cell>
          <cell r="P24">
            <v>99.999999999999901</v>
          </cell>
          <cell r="Q24">
            <v>0</v>
          </cell>
          <cell r="R24">
            <v>4.814061588673026E-16</v>
          </cell>
          <cell r="S24">
            <v>1.2035153971682565E-16</v>
          </cell>
          <cell r="T24">
            <v>1.0697914641495613E-15</v>
          </cell>
          <cell r="U24">
            <v>1.0697914641495623E-15</v>
          </cell>
          <cell r="V24">
            <v>99.999999999999901</v>
          </cell>
          <cell r="Y24" t="str">
            <v>Financial Services</v>
          </cell>
          <cell r="Z24" t="str">
            <v>BANK</v>
          </cell>
          <cell r="AA24">
            <v>13</v>
          </cell>
          <cell r="AB24">
            <v>0.45</v>
          </cell>
          <cell r="AC24">
            <v>0.45</v>
          </cell>
        </row>
        <row r="25">
          <cell r="A25" t="str">
            <v>NR</v>
          </cell>
          <cell r="B25" t="str">
            <v>NR</v>
          </cell>
          <cell r="C25" t="str">
            <v>NR</v>
          </cell>
          <cell r="D25" t="str">
            <v>NR</v>
          </cell>
          <cell r="E25" t="str">
            <v>NR</v>
          </cell>
          <cell r="F25">
            <v>12</v>
          </cell>
          <cell r="G25">
            <v>13.5</v>
          </cell>
          <cell r="H25">
            <v>12.5</v>
          </cell>
          <cell r="I25">
            <v>12.5</v>
          </cell>
          <cell r="J25">
            <v>1</v>
          </cell>
          <cell r="K25">
            <v>1</v>
          </cell>
          <cell r="L25">
            <v>0.5</v>
          </cell>
          <cell r="M25">
            <v>0.5</v>
          </cell>
          <cell r="N25">
            <v>0.2</v>
          </cell>
          <cell r="O25">
            <v>1</v>
          </cell>
          <cell r="P25">
            <v>4.0510000000000002</v>
          </cell>
          <cell r="Q25">
            <v>10</v>
          </cell>
          <cell r="R25">
            <v>0.11059463844191303</v>
          </cell>
          <cell r="S25">
            <v>2.7648659610478257E-2</v>
          </cell>
          <cell r="T25">
            <v>0.24576586320425117</v>
          </cell>
          <cell r="U25">
            <v>6.0667949445630995</v>
          </cell>
          <cell r="V25">
            <v>2.61</v>
          </cell>
          <cell r="Y25" t="str">
            <v>Government Development Banks</v>
          </cell>
          <cell r="Z25" t="str">
            <v>PUBLIC</v>
          </cell>
          <cell r="AA25">
            <v>12</v>
          </cell>
          <cell r="AB25">
            <v>0.45</v>
          </cell>
          <cell r="AC25">
            <v>0.45</v>
          </cell>
        </row>
        <row r="26">
          <cell r="Y26" t="str">
            <v>Government Agencies</v>
          </cell>
          <cell r="Z26" t="str">
            <v>PUBLIC</v>
          </cell>
          <cell r="AA26">
            <v>12</v>
          </cell>
          <cell r="AB26">
            <v>0.45</v>
          </cell>
          <cell r="AC26">
            <v>0.45</v>
          </cell>
        </row>
        <row r="27">
          <cell r="Y27" t="str">
            <v>Government Regional</v>
          </cell>
          <cell r="Z27" t="str">
            <v>PUBLIC</v>
          </cell>
          <cell r="AA27">
            <v>12</v>
          </cell>
          <cell r="AB27">
            <v>0.45</v>
          </cell>
          <cell r="AC27">
            <v>0.45</v>
          </cell>
        </row>
        <row r="65">
          <cell r="Z65">
            <v>1</v>
          </cell>
        </row>
        <row r="67">
          <cell r="Z67">
            <v>0.999</v>
          </cell>
        </row>
        <row r="76">
          <cell r="AA76" t="str">
            <v>BOND</v>
          </cell>
          <cell r="AB76">
            <v>1</v>
          </cell>
        </row>
        <row r="77">
          <cell r="AA77" t="str">
            <v>BILL</v>
          </cell>
          <cell r="AB77">
            <v>0</v>
          </cell>
        </row>
        <row r="78">
          <cell r="AA78" t="str">
            <v>DEPO</v>
          </cell>
          <cell r="AB78">
            <v>0</v>
          </cell>
        </row>
        <row r="79">
          <cell r="AA79" t="str">
            <v>BALANCE</v>
          </cell>
          <cell r="AB79">
            <v>0</v>
          </cell>
        </row>
        <row r="80">
          <cell r="AA80" t="str">
            <v>REVR</v>
          </cell>
          <cell r="AB80">
            <v>0</v>
          </cell>
        </row>
        <row r="81">
          <cell r="AA81" t="str">
            <v>CP</v>
          </cell>
          <cell r="AB81">
            <v>0</v>
          </cell>
        </row>
        <row r="82">
          <cell r="AA82" t="str">
            <v>COVERED BONDS</v>
          </cell>
          <cell r="AB82">
            <v>1</v>
          </cell>
        </row>
        <row r="83">
          <cell r="AA83" t="str">
            <v>FRN</v>
          </cell>
          <cell r="AB83">
            <v>1</v>
          </cell>
        </row>
        <row r="84">
          <cell r="AA84" t="str">
            <v>FRIBIS</v>
          </cell>
          <cell r="AB84">
            <v>0</v>
          </cell>
        </row>
      </sheetData>
      <sheetData sheetId="12">
        <row r="4">
          <cell r="B4" t="str">
            <v>FR</v>
          </cell>
        </row>
      </sheetData>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s>
    <sheetDataSet>
      <sheetData sheetId="0"/>
      <sheetData sheetId="1"/>
      <sheetData sheetId="2"/>
      <sheetData sheetId="3"/>
      <sheetData sheetId="4"/>
      <sheetData sheetId="5"/>
      <sheetData sheetId="6" refreshError="1">
        <row r="3">
          <cell r="M3">
            <v>108</v>
          </cell>
          <cell r="N3">
            <v>57.555</v>
          </cell>
          <cell r="O3">
            <v>50.445</v>
          </cell>
        </row>
        <row r="4">
          <cell r="N4">
            <v>226.94788</v>
          </cell>
          <cell r="O4">
            <v>-226.94788</v>
          </cell>
        </row>
        <row r="5">
          <cell r="N5">
            <v>156.15596500000001</v>
          </cell>
          <cell r="O5">
            <v>-156.15596500000001</v>
          </cell>
        </row>
        <row r="6">
          <cell r="N6">
            <v>30.3095</v>
          </cell>
          <cell r="O6">
            <v>-30.3095</v>
          </cell>
        </row>
        <row r="7">
          <cell r="N7">
            <v>224.752656</v>
          </cell>
          <cell r="O7">
            <v>-224.752656</v>
          </cell>
        </row>
        <row r="8">
          <cell r="N8">
            <v>126.116</v>
          </cell>
          <cell r="O8">
            <v>-16.543859999999995</v>
          </cell>
        </row>
        <row r="9">
          <cell r="O9">
            <v>72.419127000000003</v>
          </cell>
        </row>
        <row r="10">
          <cell r="N10">
            <v>191.989272</v>
          </cell>
          <cell r="O10">
            <v>-191.989272</v>
          </cell>
        </row>
        <row r="11">
          <cell r="O11">
            <v>112.337924</v>
          </cell>
        </row>
      </sheetData>
      <sheetData sheetId="7"/>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OAD"/>
      <sheetName val="WordCopy"/>
      <sheetName val="CSVexport"/>
      <sheetName val="XLSextract"/>
      <sheetName val="B1addin"/>
    </sheetNames>
    <sheetDataSet>
      <sheetData sheetId="0"/>
      <sheetData sheetId="1"/>
      <sheetData sheetId="2">
        <row r="15">
          <cell r="Z15" t="b">
            <v>1</v>
          </cell>
        </row>
        <row r="16">
          <cell r="Z16" t="b">
            <v>0</v>
          </cell>
        </row>
        <row r="18">
          <cell r="Z18" t="str">
            <v>xlScreen</v>
          </cell>
        </row>
        <row r="19">
          <cell r="Z19" t="str">
            <v>xlPrinter</v>
          </cell>
        </row>
        <row r="21">
          <cell r="Z21" t="str">
            <v>xlPicture</v>
          </cell>
        </row>
        <row r="22">
          <cell r="Z22" t="str">
            <v>xlBitmap</v>
          </cell>
        </row>
        <row r="34">
          <cell r="Z34" t="str">
            <v>Chart</v>
          </cell>
        </row>
        <row r="35">
          <cell r="Z35" t="str">
            <v>Table</v>
          </cell>
        </row>
        <row r="36">
          <cell r="Z36" t="str">
            <v>Value</v>
          </cell>
        </row>
      </sheetData>
      <sheetData sheetId="3">
        <row r="9">
          <cell r="X9" t="b">
            <v>1</v>
          </cell>
        </row>
        <row r="10">
          <cell r="X10" t="b">
            <v>0</v>
          </cell>
        </row>
      </sheetData>
      <sheetData sheetId="4">
        <row r="6">
          <cell r="E6" t="str">
            <v>BE</v>
          </cell>
        </row>
      </sheetData>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sheetName val="2013"/>
      <sheetName val="2012"/>
      <sheetName val="2011"/>
      <sheetName val="2010"/>
      <sheetName val="2009"/>
      <sheetName val="2008"/>
      <sheetName val="2007"/>
      <sheetName val="2006"/>
      <sheetName val="2005"/>
      <sheetName val="2004"/>
      <sheetName val="2003"/>
      <sheetName val="2002"/>
      <sheetName val="2001a"/>
      <sheetName val="2000a"/>
      <sheetName val="2001"/>
      <sheetName val="2000"/>
      <sheetName val="Inw_bez"/>
    </sheetNames>
    <sheetDataSet>
      <sheetData sheetId="0"/>
      <sheetData sheetId="1"/>
      <sheetData sheetId="2"/>
      <sheetData sheetId="3"/>
      <sheetData sheetId="4"/>
      <sheetData sheetId="5">
        <row r="234">
          <cell r="R234">
            <v>0</v>
          </cell>
        </row>
      </sheetData>
      <sheetData sheetId="6">
        <row r="234">
          <cell r="R234">
            <v>-1</v>
          </cell>
        </row>
      </sheetData>
      <sheetData sheetId="7">
        <row r="234">
          <cell r="R234">
            <v>0</v>
          </cell>
        </row>
      </sheetData>
      <sheetData sheetId="8"/>
      <sheetData sheetId="9"/>
      <sheetData sheetId="10"/>
      <sheetData sheetId="11"/>
      <sheetData sheetId="12"/>
      <sheetData sheetId="13"/>
      <sheetData sheetId="14"/>
      <sheetData sheetId="15"/>
      <sheetData sheetId="16">
        <row r="1">
          <cell r="J1" t="str">
            <v>III kwartał 2000</v>
          </cell>
        </row>
        <row r="8">
          <cell r="H8">
            <v>385</v>
          </cell>
        </row>
        <row r="9">
          <cell r="H9">
            <v>105</v>
          </cell>
        </row>
        <row r="10">
          <cell r="H10">
            <v>1</v>
          </cell>
        </row>
        <row r="11">
          <cell r="H11">
            <v>59</v>
          </cell>
        </row>
        <row r="12">
          <cell r="H12">
            <v>45</v>
          </cell>
        </row>
        <row r="13">
          <cell r="H13">
            <v>107</v>
          </cell>
        </row>
        <row r="14">
          <cell r="H14">
            <v>25</v>
          </cell>
        </row>
        <row r="15">
          <cell r="H15">
            <v>4</v>
          </cell>
        </row>
        <row r="16">
          <cell r="H16">
            <v>78</v>
          </cell>
        </row>
        <row r="17">
          <cell r="H17">
            <v>173</v>
          </cell>
        </row>
        <row r="19">
          <cell r="H19">
            <v>4</v>
          </cell>
        </row>
        <row r="20">
          <cell r="H20">
            <v>152</v>
          </cell>
        </row>
        <row r="21">
          <cell r="H21">
            <v>17</v>
          </cell>
        </row>
        <row r="23">
          <cell r="H23">
            <v>0</v>
          </cell>
        </row>
        <row r="24">
          <cell r="H24">
            <v>39</v>
          </cell>
        </row>
        <row r="25">
          <cell r="H25">
            <v>4</v>
          </cell>
        </row>
        <row r="26">
          <cell r="H26">
            <v>27</v>
          </cell>
        </row>
        <row r="27">
          <cell r="H27">
            <v>8</v>
          </cell>
        </row>
        <row r="28">
          <cell r="H28">
            <v>131</v>
          </cell>
        </row>
        <row r="29">
          <cell r="H29">
            <v>0</v>
          </cell>
        </row>
        <row r="30">
          <cell r="H30">
            <v>124</v>
          </cell>
        </row>
        <row r="31">
          <cell r="H31">
            <v>7</v>
          </cell>
        </row>
        <row r="32">
          <cell r="H32">
            <v>0</v>
          </cell>
        </row>
        <row r="33">
          <cell r="H33">
            <v>0</v>
          </cell>
        </row>
        <row r="34">
          <cell r="H34">
            <v>0</v>
          </cell>
        </row>
        <row r="35">
          <cell r="H35">
            <v>0</v>
          </cell>
        </row>
        <row r="36">
          <cell r="H36">
            <v>1</v>
          </cell>
        </row>
        <row r="37">
          <cell r="H37">
            <v>2</v>
          </cell>
        </row>
        <row r="38">
          <cell r="H38">
            <v>889</v>
          </cell>
        </row>
        <row r="39">
          <cell r="H39">
            <v>115</v>
          </cell>
        </row>
        <row r="40">
          <cell r="H40">
            <v>1</v>
          </cell>
        </row>
        <row r="41">
          <cell r="H41">
            <v>1</v>
          </cell>
        </row>
        <row r="42">
          <cell r="H42">
            <v>107</v>
          </cell>
        </row>
        <row r="43">
          <cell r="H43">
            <v>0</v>
          </cell>
        </row>
        <row r="44">
          <cell r="H44">
            <v>107</v>
          </cell>
        </row>
        <row r="45">
          <cell r="H45">
            <v>65</v>
          </cell>
        </row>
        <row r="46">
          <cell r="H46">
            <v>44</v>
          </cell>
        </row>
        <row r="47">
          <cell r="H47">
            <v>47</v>
          </cell>
        </row>
        <row r="48">
          <cell r="H48">
            <v>36</v>
          </cell>
        </row>
        <row r="49">
          <cell r="H49">
            <v>11</v>
          </cell>
        </row>
        <row r="50">
          <cell r="H50">
            <v>128</v>
          </cell>
        </row>
        <row r="51">
          <cell r="H51">
            <v>429</v>
          </cell>
        </row>
        <row r="52">
          <cell r="H52">
            <v>61</v>
          </cell>
        </row>
        <row r="53">
          <cell r="H53">
            <v>0</v>
          </cell>
        </row>
        <row r="54">
          <cell r="H54">
            <v>61</v>
          </cell>
        </row>
        <row r="55">
          <cell r="H55">
            <v>6</v>
          </cell>
        </row>
        <row r="56">
          <cell r="H56">
            <v>362</v>
          </cell>
        </row>
        <row r="57">
          <cell r="H57">
            <v>115</v>
          </cell>
        </row>
        <row r="58">
          <cell r="H58">
            <v>2</v>
          </cell>
        </row>
        <row r="59">
          <cell r="H59">
            <v>6</v>
          </cell>
        </row>
        <row r="60">
          <cell r="H60">
            <v>3</v>
          </cell>
        </row>
        <row r="61">
          <cell r="H61">
            <v>22</v>
          </cell>
        </row>
        <row r="62">
          <cell r="H62">
            <v>5</v>
          </cell>
        </row>
        <row r="63">
          <cell r="H63">
            <v>54</v>
          </cell>
        </row>
        <row r="64">
          <cell r="H64">
            <v>2</v>
          </cell>
        </row>
        <row r="65">
          <cell r="H65">
            <v>0</v>
          </cell>
        </row>
        <row r="66">
          <cell r="H66">
            <v>0</v>
          </cell>
        </row>
        <row r="67">
          <cell r="H67">
            <v>164</v>
          </cell>
        </row>
        <row r="68">
          <cell r="H68">
            <v>0</v>
          </cell>
        </row>
        <row r="69">
          <cell r="H69">
            <v>29</v>
          </cell>
        </row>
        <row r="70">
          <cell r="H70">
            <v>21</v>
          </cell>
        </row>
        <row r="71">
          <cell r="H71">
            <v>8</v>
          </cell>
        </row>
        <row r="72">
          <cell r="H72">
            <v>36</v>
          </cell>
        </row>
        <row r="73">
          <cell r="H73">
            <v>34</v>
          </cell>
        </row>
        <row r="74">
          <cell r="H74">
            <v>2</v>
          </cell>
        </row>
        <row r="75">
          <cell r="H75">
            <v>0</v>
          </cell>
        </row>
        <row r="76">
          <cell r="H76">
            <v>0</v>
          </cell>
        </row>
        <row r="77">
          <cell r="H77">
            <v>875</v>
          </cell>
        </row>
        <row r="78">
          <cell r="H78">
            <v>53</v>
          </cell>
        </row>
        <row r="79">
          <cell r="H79">
            <v>822</v>
          </cell>
        </row>
        <row r="80">
          <cell r="H80">
            <v>195</v>
          </cell>
        </row>
        <row r="81">
          <cell r="H81">
            <v>73</v>
          </cell>
        </row>
        <row r="82">
          <cell r="H82">
            <v>173</v>
          </cell>
        </row>
        <row r="83">
          <cell r="H83">
            <v>-100</v>
          </cell>
        </row>
        <row r="84">
          <cell r="H84">
            <v>122</v>
          </cell>
        </row>
        <row r="85">
          <cell r="H85">
            <v>323</v>
          </cell>
        </row>
        <row r="86">
          <cell r="H86">
            <v>35</v>
          </cell>
        </row>
        <row r="87">
          <cell r="H87">
            <v>288</v>
          </cell>
        </row>
        <row r="88">
          <cell r="H88">
            <v>268</v>
          </cell>
        </row>
        <row r="89">
          <cell r="H89">
            <v>20</v>
          </cell>
        </row>
        <row r="90">
          <cell r="H90">
            <v>304</v>
          </cell>
        </row>
        <row r="91">
          <cell r="H91">
            <v>7</v>
          </cell>
        </row>
        <row r="92">
          <cell r="H92">
            <v>40</v>
          </cell>
        </row>
        <row r="93">
          <cell r="H93">
            <v>97</v>
          </cell>
        </row>
        <row r="94">
          <cell r="H94">
            <v>160</v>
          </cell>
        </row>
        <row r="95">
          <cell r="H95">
            <v>190</v>
          </cell>
        </row>
        <row r="96">
          <cell r="H96">
            <v>9</v>
          </cell>
        </row>
        <row r="97">
          <cell r="H97">
            <v>181</v>
          </cell>
        </row>
        <row r="98">
          <cell r="H98">
            <v>23</v>
          </cell>
        </row>
        <row r="99">
          <cell r="H99">
            <v>158</v>
          </cell>
        </row>
        <row r="100">
          <cell r="H100">
            <v>66128</v>
          </cell>
        </row>
        <row r="101">
          <cell r="H101">
            <v>14</v>
          </cell>
        </row>
        <row r="102">
          <cell r="H102">
            <v>66114</v>
          </cell>
        </row>
        <row r="103">
          <cell r="H103">
            <v>1225</v>
          </cell>
        </row>
        <row r="104">
          <cell r="H104">
            <v>24</v>
          </cell>
        </row>
        <row r="105">
          <cell r="H105">
            <v>0</v>
          </cell>
        </row>
        <row r="107">
          <cell r="H107">
            <v>14</v>
          </cell>
        </row>
        <row r="108">
          <cell r="H108">
            <v>14</v>
          </cell>
        </row>
        <row r="109">
          <cell r="H109">
            <v>10</v>
          </cell>
        </row>
        <row r="110">
          <cell r="H110">
            <v>10</v>
          </cell>
        </row>
        <row r="111">
          <cell r="H111">
            <v>0</v>
          </cell>
        </row>
        <row r="112">
          <cell r="H112">
            <v>1201</v>
          </cell>
        </row>
        <row r="113">
          <cell r="H113">
            <v>0</v>
          </cell>
        </row>
        <row r="115">
          <cell r="H115">
            <v>684</v>
          </cell>
        </row>
        <row r="116">
          <cell r="H116">
            <v>684</v>
          </cell>
        </row>
        <row r="117">
          <cell r="H117">
            <v>517</v>
          </cell>
        </row>
        <row r="118">
          <cell r="H118">
            <v>5</v>
          </cell>
        </row>
        <row r="119">
          <cell r="H119">
            <v>512</v>
          </cell>
        </row>
        <row r="120">
          <cell r="H120">
            <v>9099</v>
          </cell>
        </row>
        <row r="121">
          <cell r="H121">
            <v>726</v>
          </cell>
        </row>
        <row r="122">
          <cell r="H122">
            <v>10</v>
          </cell>
        </row>
        <row r="123">
          <cell r="H123">
            <v>0</v>
          </cell>
        </row>
        <row r="124">
          <cell r="H124">
            <v>0</v>
          </cell>
        </row>
        <row r="125">
          <cell r="H125">
            <v>0</v>
          </cell>
        </row>
        <row r="126">
          <cell r="H126">
            <v>10</v>
          </cell>
        </row>
        <row r="127">
          <cell r="H127">
            <v>716</v>
          </cell>
        </row>
        <row r="128">
          <cell r="H128">
            <v>393</v>
          </cell>
        </row>
        <row r="129">
          <cell r="H129">
            <v>0</v>
          </cell>
        </row>
        <row r="130">
          <cell r="H130">
            <v>17</v>
          </cell>
        </row>
        <row r="131">
          <cell r="H131">
            <v>345</v>
          </cell>
        </row>
        <row r="132">
          <cell r="H132">
            <v>31</v>
          </cell>
        </row>
        <row r="133">
          <cell r="H133">
            <v>323</v>
          </cell>
        </row>
        <row r="134">
          <cell r="H134">
            <v>0</v>
          </cell>
        </row>
        <row r="135">
          <cell r="H135">
            <v>0</v>
          </cell>
        </row>
        <row r="136">
          <cell r="H136">
            <v>309</v>
          </cell>
        </row>
        <row r="137">
          <cell r="H137">
            <v>14</v>
          </cell>
        </row>
        <row r="138">
          <cell r="H138">
            <v>8373</v>
          </cell>
        </row>
        <row r="139">
          <cell r="H139">
            <v>2423</v>
          </cell>
        </row>
        <row r="140">
          <cell r="H140">
            <v>891</v>
          </cell>
        </row>
        <row r="141">
          <cell r="H141">
            <v>1532</v>
          </cell>
        </row>
        <row r="142">
          <cell r="H142">
            <v>5950</v>
          </cell>
        </row>
        <row r="143">
          <cell r="H143">
            <v>5694</v>
          </cell>
        </row>
        <row r="144">
          <cell r="H144">
            <v>0</v>
          </cell>
        </row>
        <row r="145">
          <cell r="H145">
            <v>5661</v>
          </cell>
        </row>
        <row r="146">
          <cell r="H146">
            <v>33</v>
          </cell>
        </row>
        <row r="147">
          <cell r="H147">
            <v>0</v>
          </cell>
        </row>
        <row r="148">
          <cell r="H148">
            <v>256</v>
          </cell>
        </row>
        <row r="149">
          <cell r="H149">
            <v>0</v>
          </cell>
        </row>
        <row r="150">
          <cell r="H150">
            <v>256</v>
          </cell>
        </row>
        <row r="151">
          <cell r="H151">
            <v>0</v>
          </cell>
        </row>
        <row r="152">
          <cell r="H152">
            <v>0</v>
          </cell>
        </row>
        <row r="153">
          <cell r="H153">
            <v>37711</v>
          </cell>
        </row>
        <row r="154">
          <cell r="H154">
            <v>0</v>
          </cell>
        </row>
        <row r="155">
          <cell r="H155">
            <v>0</v>
          </cell>
        </row>
        <row r="156">
          <cell r="H156">
            <v>37666</v>
          </cell>
        </row>
        <row r="157">
          <cell r="H157">
            <v>45</v>
          </cell>
        </row>
        <row r="158">
          <cell r="H158">
            <v>998</v>
          </cell>
        </row>
        <row r="159">
          <cell r="H159">
            <v>191</v>
          </cell>
        </row>
        <row r="160">
          <cell r="H160">
            <v>0</v>
          </cell>
        </row>
        <row r="161">
          <cell r="H161">
            <v>0</v>
          </cell>
        </row>
        <row r="163">
          <cell r="H163">
            <v>0</v>
          </cell>
        </row>
        <row r="164">
          <cell r="H164">
            <v>0</v>
          </cell>
        </row>
        <row r="165">
          <cell r="H165">
            <v>0</v>
          </cell>
        </row>
        <row r="166">
          <cell r="H166">
            <v>0</v>
          </cell>
        </row>
        <row r="167">
          <cell r="H167">
            <v>0</v>
          </cell>
        </row>
        <row r="168">
          <cell r="H168">
            <v>0</v>
          </cell>
        </row>
        <row r="169">
          <cell r="H169">
            <v>10</v>
          </cell>
        </row>
        <row r="171">
          <cell r="H171">
            <v>7</v>
          </cell>
        </row>
        <row r="173">
          <cell r="H173">
            <v>7</v>
          </cell>
        </row>
        <row r="174">
          <cell r="H174">
            <v>7</v>
          </cell>
        </row>
        <row r="175">
          <cell r="H175">
            <v>0</v>
          </cell>
        </row>
        <row r="176">
          <cell r="H176">
            <v>3</v>
          </cell>
        </row>
        <row r="177">
          <cell r="H177">
            <v>0</v>
          </cell>
        </row>
        <row r="178">
          <cell r="H178">
            <v>3</v>
          </cell>
        </row>
        <row r="179">
          <cell r="H179">
            <v>76</v>
          </cell>
        </row>
        <row r="180">
          <cell r="H180">
            <v>76</v>
          </cell>
        </row>
        <row r="182">
          <cell r="H182">
            <v>76</v>
          </cell>
        </row>
        <row r="183">
          <cell r="H183">
            <v>22</v>
          </cell>
        </row>
        <row r="184">
          <cell r="H184">
            <v>54</v>
          </cell>
        </row>
        <row r="185">
          <cell r="H185">
            <v>0</v>
          </cell>
        </row>
        <row r="186">
          <cell r="H186">
            <v>0</v>
          </cell>
        </row>
        <row r="187">
          <cell r="H187">
            <v>0</v>
          </cell>
        </row>
        <row r="188">
          <cell r="H188">
            <v>105</v>
          </cell>
        </row>
        <row r="190">
          <cell r="H190">
            <v>105</v>
          </cell>
        </row>
        <row r="191">
          <cell r="H191">
            <v>104</v>
          </cell>
        </row>
        <row r="192">
          <cell r="H192">
            <v>1</v>
          </cell>
        </row>
        <row r="193">
          <cell r="H193">
            <v>0</v>
          </cell>
        </row>
        <row r="194">
          <cell r="H194">
            <v>1</v>
          </cell>
        </row>
        <row r="195">
          <cell r="H195">
            <v>0</v>
          </cell>
        </row>
        <row r="196">
          <cell r="H196">
            <v>0</v>
          </cell>
        </row>
        <row r="197">
          <cell r="H197">
            <v>0</v>
          </cell>
        </row>
        <row r="198">
          <cell r="H198">
            <v>807</v>
          </cell>
        </row>
        <row r="199">
          <cell r="H199">
            <v>1</v>
          </cell>
        </row>
        <row r="200">
          <cell r="H200">
            <v>1</v>
          </cell>
        </row>
        <row r="202">
          <cell r="H202">
            <v>1</v>
          </cell>
        </row>
        <row r="203">
          <cell r="H203">
            <v>1</v>
          </cell>
        </row>
        <row r="204">
          <cell r="H204">
            <v>0</v>
          </cell>
        </row>
        <row r="205">
          <cell r="H205">
            <v>0</v>
          </cell>
        </row>
        <row r="206">
          <cell r="H206">
            <v>0</v>
          </cell>
        </row>
        <row r="207">
          <cell r="H207">
            <v>0</v>
          </cell>
        </row>
        <row r="208">
          <cell r="H208">
            <v>42</v>
          </cell>
        </row>
        <row r="210">
          <cell r="H210">
            <v>42</v>
          </cell>
        </row>
        <row r="211">
          <cell r="H211">
            <v>42</v>
          </cell>
        </row>
        <row r="212">
          <cell r="H212">
            <v>0</v>
          </cell>
        </row>
        <row r="213">
          <cell r="H213">
            <v>0</v>
          </cell>
        </row>
        <row r="214">
          <cell r="H214">
            <v>0</v>
          </cell>
        </row>
        <row r="215">
          <cell r="H215">
            <v>0</v>
          </cell>
        </row>
        <row r="216">
          <cell r="H216">
            <v>375</v>
          </cell>
        </row>
        <row r="217">
          <cell r="H217">
            <v>375</v>
          </cell>
        </row>
        <row r="219">
          <cell r="H219">
            <v>375</v>
          </cell>
        </row>
        <row r="220">
          <cell r="H220">
            <v>358</v>
          </cell>
        </row>
        <row r="221">
          <cell r="H221">
            <v>17</v>
          </cell>
        </row>
        <row r="222">
          <cell r="H222">
            <v>0</v>
          </cell>
        </row>
        <row r="223">
          <cell r="H223">
            <v>0</v>
          </cell>
        </row>
        <row r="224">
          <cell r="H224">
            <v>0</v>
          </cell>
        </row>
        <row r="225">
          <cell r="H225">
            <v>389</v>
          </cell>
        </row>
        <row r="227">
          <cell r="H227">
            <v>389</v>
          </cell>
        </row>
        <row r="228">
          <cell r="H228">
            <v>348</v>
          </cell>
        </row>
        <row r="229">
          <cell r="H229">
            <v>41</v>
          </cell>
        </row>
        <row r="230">
          <cell r="H230">
            <v>0</v>
          </cell>
        </row>
        <row r="231">
          <cell r="H231">
            <v>0</v>
          </cell>
        </row>
        <row r="232">
          <cell r="H232">
            <v>0</v>
          </cell>
        </row>
        <row r="233">
          <cell r="H233">
            <v>17081</v>
          </cell>
        </row>
        <row r="234">
          <cell r="H234">
            <v>0</v>
          </cell>
        </row>
        <row r="235">
          <cell r="H235">
            <v>0</v>
          </cell>
        </row>
        <row r="236">
          <cell r="H236">
            <v>0</v>
          </cell>
        </row>
        <row r="237">
          <cell r="H237">
            <v>4549</v>
          </cell>
        </row>
        <row r="241">
          <cell r="H241">
            <v>4527</v>
          </cell>
        </row>
        <row r="242">
          <cell r="H242">
            <v>0</v>
          </cell>
        </row>
        <row r="243">
          <cell r="H243">
            <v>516</v>
          </cell>
        </row>
        <row r="244">
          <cell r="H244">
            <v>4011</v>
          </cell>
        </row>
        <row r="245">
          <cell r="H245">
            <v>22</v>
          </cell>
        </row>
        <row r="246">
          <cell r="H246">
            <v>12532</v>
          </cell>
        </row>
        <row r="252">
          <cell r="H252">
            <v>-100</v>
          </cell>
        </row>
        <row r="253">
          <cell r="H253">
            <v>14</v>
          </cell>
        </row>
        <row r="254">
          <cell r="H254">
            <v>684</v>
          </cell>
        </row>
      </sheetData>
      <sheetData sheetId="1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va"/>
      <sheetName val="Pregled trzista"/>
      <sheetName val="Prognoza NEW"/>
      <sheetName val="EUR"/>
      <sheetName val="USD"/>
      <sheetName val="HTM i RAMP"/>
      <sheetName val="RDG_ukratko"/>
      <sheetName val="za MR"/>
      <sheetName val="Nova_tabela"/>
      <sheetName val="Tabela_učinka"/>
      <sheetName val="Prognoza"/>
      <sheetName val="Usd ytd"/>
      <sheetName val="Eur ytd"/>
      <sheetName val="Prognoza (2)"/>
      <sheetName val="Prognoza_6_10_13"/>
      <sheetName val="tablica_prognoza"/>
      <sheetName val="kamatne stope_tečajevi"/>
      <sheetName val="Usd portfelj"/>
      <sheetName val="ramp"/>
      <sheetName val="Eur portfelj"/>
      <sheetName val="Eur HTM_zarada trg_htm"/>
      <sheetName val="ZARADA_PO_MJESECIMA"/>
      <sheetName val="OP_2015"/>
      <sheetName val="staro za Simulator"/>
      <sheetName val="RIPS"/>
      <sheetName val="NEW Sim"/>
      <sheetName val="graf attribution"/>
      <sheetName val="List1"/>
      <sheetName val="Kopija"/>
    </sheetNames>
    <sheetDataSet>
      <sheetData sheetId="0"/>
      <sheetData sheetId="1">
        <row r="1">
          <cell r="AK1" t="str">
            <v>do</v>
          </cell>
          <cell r="AM1" t="str">
            <v>od</v>
          </cell>
          <cell r="AN1" t="str">
            <v>do</v>
          </cell>
          <cell r="AP1" t="str">
            <v>od</v>
          </cell>
          <cell r="AQ1" t="str">
            <v>do</v>
          </cell>
          <cell r="AS1" t="str">
            <v>od</v>
          </cell>
          <cell r="AT1" t="str">
            <v>do</v>
          </cell>
        </row>
        <row r="2">
          <cell r="AK2">
            <v>42369</v>
          </cell>
          <cell r="AM2">
            <v>42004</v>
          </cell>
          <cell r="AN2">
            <v>42369</v>
          </cell>
          <cell r="AP2">
            <v>42004</v>
          </cell>
          <cell r="AQ2">
            <v>42369</v>
          </cell>
          <cell r="AS2">
            <v>42004</v>
          </cell>
          <cell r="AT2">
            <v>42369</v>
          </cell>
        </row>
        <row r="3">
          <cell r="AK3" t="str">
            <v>EUR Curncy</v>
          </cell>
          <cell r="AM3" t="str">
            <v>BCOM Index</v>
          </cell>
          <cell r="AN3" t="str">
            <v>BCOM Index</v>
          </cell>
          <cell r="AP3" t="str">
            <v>USCRWTIC Index</v>
          </cell>
          <cell r="AQ3" t="str">
            <v>USCRWTIC Index</v>
          </cell>
          <cell r="AS3" t="str">
            <v>EUCRBRDT Index</v>
          </cell>
          <cell r="AT3" t="str">
            <v>EUCRBRDT Index</v>
          </cell>
        </row>
        <row r="4">
          <cell r="AK4" t="str">
            <v>PX_LAST</v>
          </cell>
          <cell r="AM4" t="str">
            <v>Date</v>
          </cell>
          <cell r="AN4" t="str">
            <v>PX_LAST</v>
          </cell>
          <cell r="AP4" t="str">
            <v>Date</v>
          </cell>
          <cell r="AQ4" t="str">
            <v>PX_LAST</v>
          </cell>
          <cell r="AS4" t="str">
            <v>Date</v>
          </cell>
          <cell r="AT4" t="str">
            <v>PX_LAST</v>
          </cell>
        </row>
        <row r="5">
          <cell r="AK5">
            <v>1.21</v>
          </cell>
          <cell r="AM5">
            <v>42004</v>
          </cell>
          <cell r="AN5">
            <v>104.32850000000001</v>
          </cell>
          <cell r="AP5">
            <v>42004</v>
          </cell>
          <cell r="AQ5">
            <v>53.27</v>
          </cell>
          <cell r="AS5">
            <v>42004</v>
          </cell>
          <cell r="AT5">
            <v>55.76</v>
          </cell>
        </row>
        <row r="6">
          <cell r="AK6">
            <v>1.2099</v>
          </cell>
          <cell r="AM6">
            <v>42006</v>
          </cell>
          <cell r="AN6">
            <v>103.8614</v>
          </cell>
          <cell r="AP6">
            <v>42006</v>
          </cell>
          <cell r="AQ6">
            <v>52.69</v>
          </cell>
          <cell r="AS6">
            <v>42006</v>
          </cell>
          <cell r="AT6">
            <v>55.69</v>
          </cell>
        </row>
        <row r="7">
          <cell r="AK7">
            <v>1.2010000000000001</v>
          </cell>
          <cell r="AM7">
            <v>42009</v>
          </cell>
          <cell r="AN7">
            <v>103.873</v>
          </cell>
          <cell r="AP7">
            <v>42009</v>
          </cell>
          <cell r="AQ7">
            <v>50.04</v>
          </cell>
          <cell r="AS7">
            <v>42009</v>
          </cell>
          <cell r="AT7">
            <v>52.35</v>
          </cell>
        </row>
        <row r="8">
          <cell r="AK8">
            <v>1.1922999999999999</v>
          </cell>
          <cell r="AM8">
            <v>42010</v>
          </cell>
          <cell r="AN8">
            <v>104.0825</v>
          </cell>
          <cell r="AP8">
            <v>42010</v>
          </cell>
          <cell r="AQ8">
            <v>47.93</v>
          </cell>
          <cell r="AS8">
            <v>42010</v>
          </cell>
          <cell r="AT8">
            <v>50.22</v>
          </cell>
        </row>
        <row r="9">
          <cell r="AK9">
            <v>1.1921999999999999</v>
          </cell>
          <cell r="AM9">
            <v>42011</v>
          </cell>
          <cell r="AN9">
            <v>103.5252</v>
          </cell>
          <cell r="AP9">
            <v>42011</v>
          </cell>
          <cell r="AQ9">
            <v>48.65</v>
          </cell>
          <cell r="AS9">
            <v>42011</v>
          </cell>
          <cell r="AT9">
            <v>50.16</v>
          </cell>
        </row>
        <row r="10">
          <cell r="AK10">
            <v>1.1830000000000001</v>
          </cell>
          <cell r="AM10">
            <v>42012</v>
          </cell>
          <cell r="AN10">
            <v>103.6365</v>
          </cell>
          <cell r="AP10">
            <v>42012</v>
          </cell>
          <cell r="AQ10">
            <v>48.79</v>
          </cell>
          <cell r="AS10">
            <v>42012</v>
          </cell>
          <cell r="AT10">
            <v>50.28</v>
          </cell>
        </row>
        <row r="11">
          <cell r="AK11">
            <v>1.1817</v>
          </cell>
          <cell r="AM11">
            <v>42013</v>
          </cell>
          <cell r="AN11">
            <v>103.6223</v>
          </cell>
          <cell r="AP11">
            <v>42013</v>
          </cell>
          <cell r="AQ11">
            <v>48.36</v>
          </cell>
          <cell r="AS11">
            <v>42013</v>
          </cell>
          <cell r="AT11">
            <v>49.37</v>
          </cell>
        </row>
        <row r="12">
          <cell r="AK12">
            <v>1.1830000000000001</v>
          </cell>
          <cell r="AM12">
            <v>42016</v>
          </cell>
          <cell r="AN12">
            <v>101.895</v>
          </cell>
          <cell r="AP12">
            <v>42016</v>
          </cell>
          <cell r="AQ12">
            <v>46.07</v>
          </cell>
          <cell r="AS12">
            <v>42016</v>
          </cell>
          <cell r="AT12">
            <v>46.49</v>
          </cell>
        </row>
        <row r="13">
          <cell r="AK13">
            <v>1.1826000000000001</v>
          </cell>
          <cell r="AM13">
            <v>42017</v>
          </cell>
          <cell r="AN13">
            <v>101.29089999999999</v>
          </cell>
          <cell r="AP13">
            <v>42017</v>
          </cell>
          <cell r="AQ13">
            <v>45.89</v>
          </cell>
          <cell r="AS13">
            <v>42017</v>
          </cell>
          <cell r="AT13">
            <v>46.33</v>
          </cell>
        </row>
        <row r="14">
          <cell r="AK14">
            <v>1.1785000000000001</v>
          </cell>
          <cell r="AM14">
            <v>42018</v>
          </cell>
          <cell r="AN14">
            <v>102.3496</v>
          </cell>
          <cell r="AP14">
            <v>42018</v>
          </cell>
          <cell r="AQ14">
            <v>48.48</v>
          </cell>
          <cell r="AS14">
            <v>42018</v>
          </cell>
          <cell r="AT14">
            <v>47.63</v>
          </cell>
        </row>
        <row r="15">
          <cell r="AK15">
            <v>1.1788000000000001</v>
          </cell>
          <cell r="AM15">
            <v>42019</v>
          </cell>
          <cell r="AN15">
            <v>101.71769999999999</v>
          </cell>
          <cell r="AP15">
            <v>42019</v>
          </cell>
          <cell r="AQ15">
            <v>46.25</v>
          </cell>
          <cell r="AS15">
            <v>42019</v>
          </cell>
          <cell r="AT15">
            <v>46.33</v>
          </cell>
        </row>
        <row r="16">
          <cell r="AK16">
            <v>1.1600999999999999</v>
          </cell>
          <cell r="AM16">
            <v>42020</v>
          </cell>
          <cell r="AN16">
            <v>103.3062</v>
          </cell>
          <cell r="AP16">
            <v>42020</v>
          </cell>
          <cell r="AQ16">
            <v>48.69</v>
          </cell>
          <cell r="AS16">
            <v>42020</v>
          </cell>
          <cell r="AT16">
            <v>47.69</v>
          </cell>
        </row>
        <row r="17">
          <cell r="AK17">
            <v>1.1548</v>
          </cell>
          <cell r="AM17">
            <v>42024</v>
          </cell>
          <cell r="AN17">
            <v>101.49930000000001</v>
          </cell>
          <cell r="AP17">
            <v>42024</v>
          </cell>
          <cell r="AQ17">
            <v>46.39</v>
          </cell>
          <cell r="AS17">
            <v>42023</v>
          </cell>
          <cell r="AT17">
            <v>47.12</v>
          </cell>
        </row>
        <row r="18">
          <cell r="AK18">
            <v>1.1609</v>
          </cell>
          <cell r="AM18">
            <v>42025</v>
          </cell>
          <cell r="AN18">
            <v>102.5472</v>
          </cell>
          <cell r="AP18">
            <v>42025</v>
          </cell>
          <cell r="AQ18">
            <v>47.28</v>
          </cell>
          <cell r="AS18">
            <v>42024</v>
          </cell>
          <cell r="AT18">
            <v>45.47</v>
          </cell>
        </row>
        <row r="19">
          <cell r="AK19">
            <v>1.1548</v>
          </cell>
          <cell r="AM19">
            <v>42026</v>
          </cell>
          <cell r="AN19">
            <v>101.5883</v>
          </cell>
          <cell r="AP19">
            <v>42026</v>
          </cell>
          <cell r="AQ19">
            <v>45.99</v>
          </cell>
          <cell r="AS19">
            <v>42025</v>
          </cell>
          <cell r="AT19">
            <v>46.2</v>
          </cell>
        </row>
        <row r="20">
          <cell r="AK20">
            <v>1.1575</v>
          </cell>
          <cell r="AM20">
            <v>42027</v>
          </cell>
          <cell r="AN20">
            <v>101.131</v>
          </cell>
          <cell r="AP20">
            <v>42027</v>
          </cell>
          <cell r="AQ20">
            <v>45.22</v>
          </cell>
          <cell r="AS20">
            <v>42026</v>
          </cell>
          <cell r="AT20">
            <v>46.52</v>
          </cell>
        </row>
        <row r="21">
          <cell r="AK21">
            <v>1.1383000000000001</v>
          </cell>
          <cell r="AM21">
            <v>42030</v>
          </cell>
          <cell r="AN21">
            <v>100.745</v>
          </cell>
          <cell r="AP21">
            <v>42030</v>
          </cell>
          <cell r="AQ21">
            <v>45.15</v>
          </cell>
          <cell r="AS21">
            <v>42027</v>
          </cell>
          <cell r="AT21">
            <v>45.89</v>
          </cell>
        </row>
        <row r="22">
          <cell r="AK22">
            <v>1.1254999999999999</v>
          </cell>
          <cell r="AM22">
            <v>42031</v>
          </cell>
          <cell r="AN22">
            <v>101.3211</v>
          </cell>
          <cell r="AP22">
            <v>42031</v>
          </cell>
          <cell r="AQ22">
            <v>46.23</v>
          </cell>
          <cell r="AS22">
            <v>42030</v>
          </cell>
          <cell r="AT22">
            <v>45.25</v>
          </cell>
        </row>
        <row r="23">
          <cell r="AK23">
            <v>1.1280000000000001</v>
          </cell>
          <cell r="AM23">
            <v>42032</v>
          </cell>
          <cell r="AN23">
            <v>100.2513</v>
          </cell>
          <cell r="AP23">
            <v>42032</v>
          </cell>
          <cell r="AQ23">
            <v>44.45</v>
          </cell>
          <cell r="AS23">
            <v>42031</v>
          </cell>
          <cell r="AT23">
            <v>46.54</v>
          </cell>
        </row>
        <row r="24">
          <cell r="AK24">
            <v>1.1353</v>
          </cell>
          <cell r="AM24">
            <v>42033</v>
          </cell>
          <cell r="AN24">
            <v>98.762900000000002</v>
          </cell>
          <cell r="AP24">
            <v>42033</v>
          </cell>
          <cell r="AQ24">
            <v>44.53</v>
          </cell>
          <cell r="AS24">
            <v>42032</v>
          </cell>
          <cell r="AT24">
            <v>46.26</v>
          </cell>
        </row>
        <row r="25">
          <cell r="AK25">
            <v>1.1354</v>
          </cell>
          <cell r="AM25">
            <v>42034</v>
          </cell>
          <cell r="AN25">
            <v>100.8413</v>
          </cell>
          <cell r="AP25">
            <v>42034</v>
          </cell>
          <cell r="AQ25">
            <v>48.24</v>
          </cell>
          <cell r="AS25">
            <v>42033</v>
          </cell>
          <cell r="AT25">
            <v>46.85</v>
          </cell>
        </row>
        <row r="26">
          <cell r="AK26">
            <v>1.1305000000000001</v>
          </cell>
          <cell r="AM26">
            <v>42037</v>
          </cell>
          <cell r="AN26">
            <v>101.3224</v>
          </cell>
          <cell r="AP26">
            <v>42037</v>
          </cell>
          <cell r="AQ26">
            <v>49.57</v>
          </cell>
          <cell r="AS26">
            <v>42034</v>
          </cell>
          <cell r="AT26">
            <v>50.77</v>
          </cell>
        </row>
        <row r="27">
          <cell r="AK27">
            <v>1.1288</v>
          </cell>
          <cell r="AM27">
            <v>42038</v>
          </cell>
          <cell r="AN27">
            <v>104.0163</v>
          </cell>
          <cell r="AP27">
            <v>42038</v>
          </cell>
          <cell r="AQ27">
            <v>53.05</v>
          </cell>
          <cell r="AS27">
            <v>42037</v>
          </cell>
          <cell r="AT27">
            <v>53.69</v>
          </cell>
        </row>
        <row r="28">
          <cell r="AK28">
            <v>1.1333</v>
          </cell>
          <cell r="AM28">
            <v>42039</v>
          </cell>
          <cell r="AN28">
            <v>101.6108</v>
          </cell>
          <cell r="AP28">
            <v>42039</v>
          </cell>
          <cell r="AQ28">
            <v>48.45</v>
          </cell>
          <cell r="AS28">
            <v>42038</v>
          </cell>
          <cell r="AT28">
            <v>55.59</v>
          </cell>
        </row>
        <row r="29">
          <cell r="AK29">
            <v>1.1471</v>
          </cell>
          <cell r="AM29">
            <v>42040</v>
          </cell>
          <cell r="AN29">
            <v>102.4819</v>
          </cell>
          <cell r="AP29">
            <v>42040</v>
          </cell>
          <cell r="AQ29">
            <v>50.48</v>
          </cell>
          <cell r="AS29">
            <v>42039</v>
          </cell>
          <cell r="AT29">
            <v>53.17</v>
          </cell>
        </row>
        <row r="30">
          <cell r="AK30">
            <v>1.1415</v>
          </cell>
          <cell r="AM30">
            <v>42041</v>
          </cell>
          <cell r="AN30">
            <v>102.64879999999999</v>
          </cell>
          <cell r="AP30">
            <v>42041</v>
          </cell>
          <cell r="AQ30">
            <v>51.69</v>
          </cell>
          <cell r="AS30">
            <v>42040</v>
          </cell>
          <cell r="AT30">
            <v>56.05</v>
          </cell>
        </row>
        <row r="31">
          <cell r="AK31">
            <v>1.1451</v>
          </cell>
          <cell r="AM31">
            <v>42044</v>
          </cell>
          <cell r="AN31">
            <v>103.56659999999999</v>
          </cell>
          <cell r="AP31">
            <v>42044</v>
          </cell>
          <cell r="AQ31">
            <v>52.86</v>
          </cell>
          <cell r="AS31">
            <v>42041</v>
          </cell>
          <cell r="AT31">
            <v>57.52</v>
          </cell>
        </row>
        <row r="32">
          <cell r="AK32">
            <v>1.1322000000000001</v>
          </cell>
          <cell r="AM32">
            <v>42045</v>
          </cell>
          <cell r="AN32">
            <v>102.1225</v>
          </cell>
          <cell r="AP32">
            <v>42045</v>
          </cell>
          <cell r="AQ32">
            <v>50.02</v>
          </cell>
          <cell r="AS32">
            <v>42044</v>
          </cell>
          <cell r="AT32">
            <v>57.17</v>
          </cell>
        </row>
        <row r="33">
          <cell r="AK33">
            <v>1.1329</v>
          </cell>
          <cell r="AM33">
            <v>42046</v>
          </cell>
          <cell r="AN33">
            <v>101.6249</v>
          </cell>
          <cell r="AP33">
            <v>42046</v>
          </cell>
          <cell r="AQ33">
            <v>48.84</v>
          </cell>
          <cell r="AS33">
            <v>42045</v>
          </cell>
          <cell r="AT33">
            <v>56.29</v>
          </cell>
        </row>
        <row r="34">
          <cell r="AK34">
            <v>1.1312</v>
          </cell>
          <cell r="AM34">
            <v>42047</v>
          </cell>
          <cell r="AN34">
            <v>103.0098</v>
          </cell>
          <cell r="AP34">
            <v>42047</v>
          </cell>
          <cell r="AQ34">
            <v>51.21</v>
          </cell>
          <cell r="AS34">
            <v>42046</v>
          </cell>
          <cell r="AT34">
            <v>54.23</v>
          </cell>
        </row>
        <row r="35">
          <cell r="AK35">
            <v>1.1294</v>
          </cell>
          <cell r="AM35">
            <v>42048</v>
          </cell>
          <cell r="AN35">
            <v>104.47199999999999</v>
          </cell>
          <cell r="AP35">
            <v>42048</v>
          </cell>
          <cell r="AQ35">
            <v>52.78</v>
          </cell>
          <cell r="AS35">
            <v>42047</v>
          </cell>
          <cell r="AT35">
            <v>57.04</v>
          </cell>
        </row>
        <row r="36">
          <cell r="AK36">
            <v>1.1388</v>
          </cell>
          <cell r="AM36">
            <v>42052</v>
          </cell>
          <cell r="AN36">
            <v>103.9821</v>
          </cell>
          <cell r="AP36">
            <v>42052</v>
          </cell>
          <cell r="AQ36">
            <v>53.53</v>
          </cell>
          <cell r="AS36">
            <v>42048</v>
          </cell>
          <cell r="AT36">
            <v>59.41</v>
          </cell>
        </row>
        <row r="37">
          <cell r="AK37">
            <v>1.1408</v>
          </cell>
          <cell r="AM37">
            <v>42053</v>
          </cell>
          <cell r="AN37">
            <v>103.21</v>
          </cell>
          <cell r="AP37">
            <v>42053</v>
          </cell>
          <cell r="AQ37">
            <v>52.14</v>
          </cell>
          <cell r="AS37">
            <v>42051</v>
          </cell>
          <cell r="AT37">
            <v>59.88</v>
          </cell>
        </row>
        <row r="38">
          <cell r="AK38">
            <v>1.1355999999999999</v>
          </cell>
          <cell r="AM38">
            <v>42054</v>
          </cell>
          <cell r="AN38">
            <v>103.22020000000001</v>
          </cell>
          <cell r="AP38">
            <v>42054</v>
          </cell>
          <cell r="AQ38">
            <v>51.16</v>
          </cell>
          <cell r="AS38">
            <v>42052</v>
          </cell>
          <cell r="AT38">
            <v>61.23</v>
          </cell>
        </row>
        <row r="39">
          <cell r="AK39">
            <v>1.1417999999999999</v>
          </cell>
          <cell r="AM39">
            <v>42055</v>
          </cell>
          <cell r="AN39">
            <v>102.7283</v>
          </cell>
          <cell r="AP39">
            <v>42055</v>
          </cell>
          <cell r="AQ39">
            <v>50.34</v>
          </cell>
          <cell r="AS39">
            <v>42053</v>
          </cell>
          <cell r="AT39">
            <v>58.53</v>
          </cell>
        </row>
        <row r="40">
          <cell r="AK40">
            <v>1.1343000000000001</v>
          </cell>
          <cell r="AM40">
            <v>42058</v>
          </cell>
          <cell r="AN40">
            <v>101.7313</v>
          </cell>
          <cell r="AP40">
            <v>42058</v>
          </cell>
          <cell r="AQ40">
            <v>48.55</v>
          </cell>
          <cell r="AS40">
            <v>42054</v>
          </cell>
          <cell r="AT40">
            <v>59.34</v>
          </cell>
        </row>
        <row r="41">
          <cell r="AK41">
            <v>1.1373</v>
          </cell>
          <cell r="AM41">
            <v>42059</v>
          </cell>
          <cell r="AN41">
            <v>101.96639999999999</v>
          </cell>
          <cell r="AP41">
            <v>42059</v>
          </cell>
          <cell r="AQ41">
            <v>48.58</v>
          </cell>
          <cell r="AS41">
            <v>42055</v>
          </cell>
          <cell r="AT41">
            <v>59.79</v>
          </cell>
        </row>
        <row r="42">
          <cell r="AK42">
            <v>1.1393</v>
          </cell>
          <cell r="AM42">
            <v>42060</v>
          </cell>
          <cell r="AN42">
            <v>102.7864</v>
          </cell>
          <cell r="AP42">
            <v>42060</v>
          </cell>
          <cell r="AQ42">
            <v>50.39</v>
          </cell>
          <cell r="AS42">
            <v>42058</v>
          </cell>
          <cell r="AT42">
            <v>58.57</v>
          </cell>
        </row>
        <row r="43">
          <cell r="AK43">
            <v>1.1332</v>
          </cell>
          <cell r="AM43">
            <v>42061</v>
          </cell>
          <cell r="AN43">
            <v>102.1028</v>
          </cell>
          <cell r="AP43">
            <v>42061</v>
          </cell>
          <cell r="AQ43">
            <v>48.17</v>
          </cell>
          <cell r="AS43">
            <v>42059</v>
          </cell>
          <cell r="AT43">
            <v>58.31</v>
          </cell>
        </row>
        <row r="44">
          <cell r="AK44">
            <v>1.1335999999999999</v>
          </cell>
          <cell r="AM44">
            <v>42062</v>
          </cell>
          <cell r="AN44">
            <v>103.4379</v>
          </cell>
          <cell r="AP44">
            <v>42062</v>
          </cell>
          <cell r="AQ44">
            <v>49.76</v>
          </cell>
          <cell r="AS44">
            <v>42060</v>
          </cell>
          <cell r="AT44">
            <v>61.3</v>
          </cell>
        </row>
        <row r="45">
          <cell r="AK45">
            <v>1.1363000000000001</v>
          </cell>
          <cell r="AM45">
            <v>42065</v>
          </cell>
          <cell r="AN45">
            <v>101.8861</v>
          </cell>
          <cell r="AP45">
            <v>42065</v>
          </cell>
          <cell r="AQ45">
            <v>49.59</v>
          </cell>
          <cell r="AS45">
            <v>42061</v>
          </cell>
          <cell r="AT45">
            <v>59.69</v>
          </cell>
        </row>
        <row r="46">
          <cell r="AK46">
            <v>1.1194999999999999</v>
          </cell>
          <cell r="AM46">
            <v>42066</v>
          </cell>
          <cell r="AN46">
            <v>102.09820000000001</v>
          </cell>
          <cell r="AP46">
            <v>42066</v>
          </cell>
          <cell r="AQ46">
            <v>50.52</v>
          </cell>
          <cell r="AS46">
            <v>42062</v>
          </cell>
          <cell r="AT46">
            <v>61.81</v>
          </cell>
        </row>
        <row r="47">
          <cell r="AK47">
            <v>1.1194999999999999</v>
          </cell>
          <cell r="AM47">
            <v>42067</v>
          </cell>
          <cell r="AN47">
            <v>102.05419999999999</v>
          </cell>
          <cell r="AP47">
            <v>42067</v>
          </cell>
          <cell r="AQ47">
            <v>51.53</v>
          </cell>
          <cell r="AS47">
            <v>42065</v>
          </cell>
          <cell r="AT47">
            <v>60.87</v>
          </cell>
        </row>
        <row r="48">
          <cell r="AK48">
            <v>1.1177999999999999</v>
          </cell>
          <cell r="AM48">
            <v>42068</v>
          </cell>
          <cell r="AN48">
            <v>101.6979</v>
          </cell>
          <cell r="AP48">
            <v>42068</v>
          </cell>
          <cell r="AQ48">
            <v>50.76</v>
          </cell>
          <cell r="AS48">
            <v>42066</v>
          </cell>
          <cell r="AT48">
            <v>61.03</v>
          </cell>
        </row>
        <row r="49">
          <cell r="AK49">
            <v>1.1201000000000001</v>
          </cell>
          <cell r="AM49">
            <v>42069</v>
          </cell>
          <cell r="AN49">
            <v>100.7694</v>
          </cell>
          <cell r="AP49">
            <v>42069</v>
          </cell>
          <cell r="AQ49">
            <v>49.61</v>
          </cell>
          <cell r="AS49">
            <v>42067</v>
          </cell>
          <cell r="AT49">
            <v>60.11</v>
          </cell>
        </row>
        <row r="50">
          <cell r="AK50">
            <v>1.1073</v>
          </cell>
          <cell r="AM50">
            <v>42072</v>
          </cell>
          <cell r="AN50">
            <v>100.3442</v>
          </cell>
          <cell r="AP50">
            <v>42072</v>
          </cell>
          <cell r="AQ50">
            <v>50</v>
          </cell>
          <cell r="AS50">
            <v>42068</v>
          </cell>
          <cell r="AT50">
            <v>60.12</v>
          </cell>
        </row>
        <row r="51">
          <cell r="AK51">
            <v>1.1016999999999999</v>
          </cell>
          <cell r="AM51">
            <v>42073</v>
          </cell>
          <cell r="AN51">
            <v>99.135800000000003</v>
          </cell>
          <cell r="AP51">
            <v>42073</v>
          </cell>
          <cell r="AQ51">
            <v>48.29</v>
          </cell>
          <cell r="AS51">
            <v>42069</v>
          </cell>
          <cell r="AT51">
            <v>59.35</v>
          </cell>
        </row>
        <row r="52">
          <cell r="AK52">
            <v>1.0855999999999999</v>
          </cell>
          <cell r="AM52">
            <v>42074</v>
          </cell>
          <cell r="AN52">
            <v>99.378100000000003</v>
          </cell>
          <cell r="AP52">
            <v>42074</v>
          </cell>
          <cell r="AQ52">
            <v>48.17</v>
          </cell>
          <cell r="AS52">
            <v>42072</v>
          </cell>
          <cell r="AT52">
            <v>58.14</v>
          </cell>
        </row>
        <row r="53">
          <cell r="AK53">
            <v>1.0860000000000001</v>
          </cell>
          <cell r="AM53">
            <v>42075</v>
          </cell>
          <cell r="AN53">
            <v>98.9953</v>
          </cell>
          <cell r="AP53">
            <v>42075</v>
          </cell>
          <cell r="AQ53">
            <v>47.05</v>
          </cell>
          <cell r="AS53">
            <v>42073</v>
          </cell>
          <cell r="AT53">
            <v>55.88</v>
          </cell>
        </row>
        <row r="54">
          <cell r="AK54">
            <v>1.0719000000000001</v>
          </cell>
          <cell r="AM54">
            <v>42076</v>
          </cell>
          <cell r="AN54">
            <v>97.577699999999993</v>
          </cell>
          <cell r="AP54">
            <v>42076</v>
          </cell>
          <cell r="AQ54">
            <v>44.84</v>
          </cell>
          <cell r="AS54">
            <v>42074</v>
          </cell>
          <cell r="AT54">
            <v>57.18</v>
          </cell>
        </row>
        <row r="55">
          <cell r="AK55">
            <v>1.0531999999999999</v>
          </cell>
          <cell r="AM55">
            <v>42079</v>
          </cell>
          <cell r="AN55">
            <v>97.329899999999995</v>
          </cell>
          <cell r="AP55">
            <v>42079</v>
          </cell>
          <cell r="AQ55">
            <v>43.88</v>
          </cell>
          <cell r="AS55">
            <v>42075</v>
          </cell>
          <cell r="AT55">
            <v>56.34</v>
          </cell>
        </row>
        <row r="56">
          <cell r="AK56">
            <v>1.0609</v>
          </cell>
          <cell r="AM56">
            <v>42080</v>
          </cell>
          <cell r="AN56">
            <v>96.962599999999995</v>
          </cell>
          <cell r="AP56">
            <v>42080</v>
          </cell>
          <cell r="AQ56">
            <v>43.46</v>
          </cell>
          <cell r="AS56">
            <v>42076</v>
          </cell>
          <cell r="AT56">
            <v>53.83</v>
          </cell>
        </row>
        <row r="57">
          <cell r="AK57">
            <v>1.0491999999999999</v>
          </cell>
          <cell r="AM57">
            <v>42081</v>
          </cell>
          <cell r="AN57">
            <v>98.186800000000005</v>
          </cell>
          <cell r="AP57">
            <v>42081</v>
          </cell>
          <cell r="AQ57">
            <v>44.66</v>
          </cell>
          <cell r="AS57">
            <v>42079</v>
          </cell>
          <cell r="AT57">
            <v>52.61</v>
          </cell>
        </row>
        <row r="58">
          <cell r="AK58">
            <v>1.0589999999999999</v>
          </cell>
          <cell r="AM58">
            <v>42082</v>
          </cell>
          <cell r="AN58">
            <v>97.988200000000006</v>
          </cell>
          <cell r="AP58">
            <v>42082</v>
          </cell>
          <cell r="AQ58">
            <v>43.96</v>
          </cell>
          <cell r="AS58">
            <v>42080</v>
          </cell>
          <cell r="AT58">
            <v>51.33</v>
          </cell>
        </row>
        <row r="59">
          <cell r="AK59">
            <v>1.0594999999999999</v>
          </cell>
          <cell r="AM59">
            <v>42083</v>
          </cell>
          <cell r="AN59">
            <v>99.545500000000004</v>
          </cell>
          <cell r="AP59">
            <v>42083</v>
          </cell>
          <cell r="AQ59">
            <v>45.72</v>
          </cell>
          <cell r="AS59">
            <v>42081</v>
          </cell>
          <cell r="AT59">
            <v>54.29</v>
          </cell>
        </row>
        <row r="60">
          <cell r="AK60">
            <v>1.0652999999999999</v>
          </cell>
          <cell r="AM60">
            <v>42086</v>
          </cell>
          <cell r="AN60">
            <v>100.12869999999999</v>
          </cell>
          <cell r="AP60">
            <v>42086</v>
          </cell>
          <cell r="AQ60">
            <v>46.85</v>
          </cell>
          <cell r="AS60">
            <v>42082</v>
          </cell>
          <cell r="AT60">
            <v>52.44</v>
          </cell>
        </row>
        <row r="61">
          <cell r="AK61">
            <v>1.0634999999999999</v>
          </cell>
          <cell r="AM61">
            <v>42087</v>
          </cell>
          <cell r="AN61">
            <v>100.0038</v>
          </cell>
          <cell r="AP61">
            <v>42087</v>
          </cell>
          <cell r="AQ61">
            <v>47.11</v>
          </cell>
          <cell r="AS61">
            <v>42083</v>
          </cell>
          <cell r="AT61">
            <v>53.19</v>
          </cell>
        </row>
        <row r="62">
          <cell r="AK62">
            <v>1.0847</v>
          </cell>
          <cell r="AM62">
            <v>42088</v>
          </cell>
          <cell r="AN62">
            <v>100.3086</v>
          </cell>
          <cell r="AP62">
            <v>42088</v>
          </cell>
          <cell r="AQ62">
            <v>48.66</v>
          </cell>
          <cell r="AS62">
            <v>42086</v>
          </cell>
          <cell r="AT62">
            <v>53.79</v>
          </cell>
        </row>
        <row r="63">
          <cell r="AK63">
            <v>1.0931999999999999</v>
          </cell>
          <cell r="AM63">
            <v>42089</v>
          </cell>
          <cell r="AN63">
            <v>101.0461</v>
          </cell>
          <cell r="AP63">
            <v>42089</v>
          </cell>
          <cell r="AQ63">
            <v>51.43</v>
          </cell>
          <cell r="AS63">
            <v>42087</v>
          </cell>
          <cell r="AT63">
            <v>53.22</v>
          </cell>
        </row>
        <row r="64">
          <cell r="AK64">
            <v>1.0920000000000001</v>
          </cell>
          <cell r="AM64">
            <v>42090</v>
          </cell>
          <cell r="AN64">
            <v>99.365200000000002</v>
          </cell>
          <cell r="AP64">
            <v>42090</v>
          </cell>
          <cell r="AQ64">
            <v>48.87</v>
          </cell>
          <cell r="AS64">
            <v>42088</v>
          </cell>
          <cell r="AT64">
            <v>54.36</v>
          </cell>
        </row>
        <row r="65">
          <cell r="AK65">
            <v>1.0969</v>
          </cell>
          <cell r="AM65">
            <v>42093</v>
          </cell>
          <cell r="AN65">
            <v>99.287499999999994</v>
          </cell>
          <cell r="AP65">
            <v>42093</v>
          </cell>
          <cell r="AQ65">
            <v>48.68</v>
          </cell>
          <cell r="AS65">
            <v>42089</v>
          </cell>
          <cell r="AT65">
            <v>56.84</v>
          </cell>
        </row>
        <row r="66">
          <cell r="AK66">
            <v>1.0867</v>
          </cell>
          <cell r="AM66">
            <v>42094</v>
          </cell>
          <cell r="AN66">
            <v>98.123000000000005</v>
          </cell>
          <cell r="AP66">
            <v>42094</v>
          </cell>
          <cell r="AQ66">
            <v>47.6</v>
          </cell>
          <cell r="AS66">
            <v>42090</v>
          </cell>
          <cell r="AT66">
            <v>54.36</v>
          </cell>
        </row>
        <row r="67">
          <cell r="AK67">
            <v>1.0902000000000001</v>
          </cell>
          <cell r="AM67">
            <v>42095</v>
          </cell>
          <cell r="AN67">
            <v>99.896299999999997</v>
          </cell>
          <cell r="AP67">
            <v>42095</v>
          </cell>
          <cell r="AQ67">
            <v>50.09</v>
          </cell>
          <cell r="AS67">
            <v>42093</v>
          </cell>
          <cell r="AT67">
            <v>54.79</v>
          </cell>
        </row>
        <row r="68">
          <cell r="AK68">
            <v>1.0820000000000001</v>
          </cell>
          <cell r="AM68">
            <v>42096</v>
          </cell>
          <cell r="AN68">
            <v>99.6875</v>
          </cell>
          <cell r="AP68">
            <v>42096</v>
          </cell>
          <cell r="AQ68">
            <v>49.14</v>
          </cell>
          <cell r="AS68">
            <v>42094</v>
          </cell>
          <cell r="AT68">
            <v>53.34</v>
          </cell>
        </row>
        <row r="69">
          <cell r="AK69">
            <v>1.0728</v>
          </cell>
          <cell r="AM69">
            <v>42100</v>
          </cell>
          <cell r="AN69">
            <v>100.95180000000001</v>
          </cell>
          <cell r="AP69">
            <v>42100</v>
          </cell>
          <cell r="AQ69">
            <v>52.14</v>
          </cell>
          <cell r="AS69">
            <v>42095</v>
          </cell>
          <cell r="AT69">
            <v>55.81</v>
          </cell>
        </row>
        <row r="70">
          <cell r="AK70">
            <v>1.0780000000000001</v>
          </cell>
          <cell r="AM70">
            <v>42101</v>
          </cell>
          <cell r="AN70">
            <v>101.3824</v>
          </cell>
          <cell r="AP70">
            <v>42101</v>
          </cell>
          <cell r="AQ70">
            <v>53.98</v>
          </cell>
          <cell r="AS70">
            <v>42096</v>
          </cell>
          <cell r="AT70">
            <v>54.23</v>
          </cell>
        </row>
        <row r="71">
          <cell r="AK71">
            <v>1.0880000000000001</v>
          </cell>
          <cell r="AM71">
            <v>42102</v>
          </cell>
          <cell r="AN71">
            <v>99.224699999999999</v>
          </cell>
          <cell r="AP71">
            <v>42102</v>
          </cell>
          <cell r="AQ71">
            <v>50.42</v>
          </cell>
          <cell r="AS71">
            <v>42097</v>
          </cell>
          <cell r="AT71">
            <v>54.26</v>
          </cell>
        </row>
        <row r="72">
          <cell r="AK72">
            <v>1.0971</v>
          </cell>
          <cell r="AM72">
            <v>42103</v>
          </cell>
          <cell r="AN72">
            <v>98.796999999999997</v>
          </cell>
          <cell r="AP72">
            <v>42103</v>
          </cell>
          <cell r="AQ72">
            <v>50.79</v>
          </cell>
          <cell r="AS72">
            <v>42100</v>
          </cell>
          <cell r="AT72">
            <v>57.09</v>
          </cell>
        </row>
        <row r="73">
          <cell r="AK73">
            <v>1.0993999999999999</v>
          </cell>
          <cell r="AM73">
            <v>42104</v>
          </cell>
          <cell r="AN73">
            <v>99.471400000000003</v>
          </cell>
          <cell r="AP73">
            <v>42104</v>
          </cell>
          <cell r="AQ73">
            <v>51.64</v>
          </cell>
          <cell r="AS73">
            <v>42101</v>
          </cell>
          <cell r="AT73">
            <v>57.83</v>
          </cell>
        </row>
        <row r="74">
          <cell r="AK74">
            <v>1.0851</v>
          </cell>
          <cell r="AM74">
            <v>42107</v>
          </cell>
          <cell r="AN74">
            <v>99.060500000000005</v>
          </cell>
          <cell r="AP74">
            <v>42107</v>
          </cell>
          <cell r="AQ74">
            <v>51.91</v>
          </cell>
          <cell r="AS74">
            <v>42102</v>
          </cell>
          <cell r="AT74">
            <v>55.27</v>
          </cell>
        </row>
        <row r="75">
          <cell r="AK75">
            <v>1.0819000000000001</v>
          </cell>
          <cell r="AM75">
            <v>42108</v>
          </cell>
          <cell r="AN75">
            <v>99.669799999999995</v>
          </cell>
          <cell r="AP75">
            <v>42108</v>
          </cell>
          <cell r="AQ75">
            <v>53.29</v>
          </cell>
          <cell r="AS75">
            <v>42103</v>
          </cell>
          <cell r="AT75">
            <v>55.82</v>
          </cell>
        </row>
        <row r="76">
          <cell r="AK76">
            <v>1.0668</v>
          </cell>
          <cell r="AM76">
            <v>42109</v>
          </cell>
          <cell r="AN76">
            <v>101.44329999999999</v>
          </cell>
          <cell r="AP76">
            <v>42109</v>
          </cell>
          <cell r="AQ76">
            <v>56.39</v>
          </cell>
          <cell r="AS76">
            <v>42104</v>
          </cell>
          <cell r="AT76">
            <v>57.34</v>
          </cell>
        </row>
        <row r="77">
          <cell r="AK77">
            <v>1.0591999999999999</v>
          </cell>
          <cell r="AM77">
            <v>42110</v>
          </cell>
          <cell r="AN77">
            <v>102.31</v>
          </cell>
          <cell r="AP77">
            <v>42110</v>
          </cell>
          <cell r="AQ77">
            <v>56.71</v>
          </cell>
          <cell r="AS77">
            <v>42107</v>
          </cell>
          <cell r="AT77">
            <v>56.7</v>
          </cell>
        </row>
        <row r="78">
          <cell r="AK78">
            <v>1.0582</v>
          </cell>
          <cell r="AM78">
            <v>42111</v>
          </cell>
          <cell r="AN78">
            <v>101.819</v>
          </cell>
          <cell r="AP78">
            <v>42111</v>
          </cell>
          <cell r="AQ78">
            <v>55.74</v>
          </cell>
          <cell r="AS78">
            <v>42108</v>
          </cell>
          <cell r="AT78">
            <v>57.59</v>
          </cell>
        </row>
        <row r="79">
          <cell r="AK79">
            <v>1.0659000000000001</v>
          </cell>
          <cell r="AM79">
            <v>42114</v>
          </cell>
          <cell r="AN79">
            <v>101.16540000000001</v>
          </cell>
          <cell r="AP79">
            <v>42114</v>
          </cell>
          <cell r="AQ79">
            <v>56.38</v>
          </cell>
          <cell r="AS79">
            <v>42109</v>
          </cell>
          <cell r="AT79">
            <v>60.2</v>
          </cell>
        </row>
        <row r="80">
          <cell r="AK80">
            <v>1.0619000000000001</v>
          </cell>
          <cell r="AM80">
            <v>42115</v>
          </cell>
          <cell r="AN80">
            <v>100.73909999999999</v>
          </cell>
          <cell r="AP80">
            <v>42115</v>
          </cell>
          <cell r="AQ80">
            <v>55.26</v>
          </cell>
          <cell r="AS80">
            <v>42110</v>
          </cell>
          <cell r="AT80">
            <v>62.16</v>
          </cell>
        </row>
        <row r="81">
          <cell r="AK81">
            <v>1.073</v>
          </cell>
          <cell r="AM81">
            <v>42116</v>
          </cell>
          <cell r="AN81">
            <v>100.64190000000001</v>
          </cell>
          <cell r="AP81">
            <v>42116</v>
          </cell>
          <cell r="AQ81">
            <v>55.06</v>
          </cell>
          <cell r="AS81">
            <v>42111</v>
          </cell>
          <cell r="AT81">
            <v>61.21</v>
          </cell>
        </row>
        <row r="82">
          <cell r="AK82">
            <v>1.0779000000000001</v>
          </cell>
          <cell r="AM82">
            <v>42117</v>
          </cell>
          <cell r="AN82">
            <v>101.6138</v>
          </cell>
          <cell r="AP82">
            <v>42117</v>
          </cell>
          <cell r="AQ82">
            <v>56.59</v>
          </cell>
          <cell r="AS82">
            <v>42114</v>
          </cell>
          <cell r="AT82">
            <v>61.18</v>
          </cell>
        </row>
        <row r="83">
          <cell r="AK83">
            <v>1.0749</v>
          </cell>
          <cell r="AM83">
            <v>42118</v>
          </cell>
          <cell r="AN83">
            <v>101.59059999999999</v>
          </cell>
          <cell r="AP83">
            <v>42118</v>
          </cell>
          <cell r="AQ83">
            <v>55.55</v>
          </cell>
          <cell r="AS83">
            <v>42115</v>
          </cell>
          <cell r="AT83">
            <v>59.32</v>
          </cell>
        </row>
        <row r="84">
          <cell r="AK84">
            <v>1.0753999999999999</v>
          </cell>
          <cell r="AM84">
            <v>42121</v>
          </cell>
          <cell r="AN84">
            <v>101.765</v>
          </cell>
          <cell r="AP84">
            <v>42121</v>
          </cell>
          <cell r="AQ84">
            <v>56.99</v>
          </cell>
          <cell r="AS84">
            <v>42116</v>
          </cell>
          <cell r="AT84">
            <v>60.54</v>
          </cell>
        </row>
        <row r="85">
          <cell r="AK85">
            <v>1.0728</v>
          </cell>
          <cell r="AM85">
            <v>42122</v>
          </cell>
          <cell r="AN85">
            <v>102.06100000000001</v>
          </cell>
          <cell r="AP85">
            <v>42122</v>
          </cell>
          <cell r="AQ85">
            <v>57.06</v>
          </cell>
          <cell r="AS85">
            <v>42117</v>
          </cell>
          <cell r="AT85">
            <v>62.62</v>
          </cell>
        </row>
        <row r="86">
          <cell r="AK86">
            <v>1.0824</v>
          </cell>
          <cell r="AM86">
            <v>42123</v>
          </cell>
          <cell r="AN86">
            <v>103.0634</v>
          </cell>
          <cell r="AP86">
            <v>42123</v>
          </cell>
          <cell r="AQ86">
            <v>58.58</v>
          </cell>
          <cell r="AS86">
            <v>42118</v>
          </cell>
          <cell r="AT86">
            <v>63.63</v>
          </cell>
        </row>
        <row r="87">
          <cell r="AK87">
            <v>1.0852999999999999</v>
          </cell>
          <cell r="AM87">
            <v>42124</v>
          </cell>
          <cell r="AN87">
            <v>103.7471</v>
          </cell>
          <cell r="AP87">
            <v>42124</v>
          </cell>
          <cell r="AQ87">
            <v>59.63</v>
          </cell>
          <cell r="AS87">
            <v>42121</v>
          </cell>
          <cell r="AT87">
            <v>62.58</v>
          </cell>
        </row>
        <row r="88">
          <cell r="AK88">
            <v>1.0907</v>
          </cell>
          <cell r="AM88">
            <v>42125</v>
          </cell>
          <cell r="AN88">
            <v>103.3993</v>
          </cell>
          <cell r="AP88">
            <v>42125</v>
          </cell>
          <cell r="AQ88">
            <v>59.15</v>
          </cell>
          <cell r="AS88">
            <v>42122</v>
          </cell>
          <cell r="AT88">
            <v>62.67</v>
          </cell>
        </row>
        <row r="89">
          <cell r="AK89">
            <v>1.0969</v>
          </cell>
          <cell r="AM89">
            <v>42128</v>
          </cell>
          <cell r="AN89">
            <v>103.6961</v>
          </cell>
          <cell r="AP89">
            <v>42128</v>
          </cell>
          <cell r="AQ89">
            <v>58.93</v>
          </cell>
          <cell r="AS89">
            <v>42123</v>
          </cell>
          <cell r="AT89">
            <v>63.66</v>
          </cell>
        </row>
        <row r="90">
          <cell r="AK90">
            <v>1.1144000000000001</v>
          </cell>
          <cell r="AM90">
            <v>42129</v>
          </cell>
          <cell r="AN90">
            <v>104.7285</v>
          </cell>
          <cell r="AP90">
            <v>42129</v>
          </cell>
          <cell r="AQ90">
            <v>60.4</v>
          </cell>
          <cell r="AS90">
            <v>42124</v>
          </cell>
          <cell r="AT90">
            <v>64.86</v>
          </cell>
        </row>
        <row r="91">
          <cell r="AK91">
            <v>1.1214</v>
          </cell>
          <cell r="AM91">
            <v>42130</v>
          </cell>
          <cell r="AN91">
            <v>104.562</v>
          </cell>
          <cell r="AP91">
            <v>42130</v>
          </cell>
          <cell r="AQ91">
            <v>60.93</v>
          </cell>
          <cell r="AS91">
            <v>42125</v>
          </cell>
          <cell r="AT91">
            <v>65.400000000000006</v>
          </cell>
        </row>
        <row r="92">
          <cell r="AK92">
            <v>1.1176999999999999</v>
          </cell>
          <cell r="AM92">
            <v>42131</v>
          </cell>
          <cell r="AN92">
            <v>103.10429999999999</v>
          </cell>
          <cell r="AP92">
            <v>42131</v>
          </cell>
          <cell r="AQ92">
            <v>58.94</v>
          </cell>
          <cell r="AS92">
            <v>42128</v>
          </cell>
          <cell r="AT92">
            <v>65.34</v>
          </cell>
        </row>
        <row r="93">
          <cell r="AK93">
            <v>1.1158999999999999</v>
          </cell>
          <cell r="AM93">
            <v>42132</v>
          </cell>
          <cell r="AN93">
            <v>104.0993</v>
          </cell>
          <cell r="AP93">
            <v>42132</v>
          </cell>
          <cell r="AQ93">
            <v>59.39</v>
          </cell>
          <cell r="AS93">
            <v>42129</v>
          </cell>
          <cell r="AT93">
            <v>66.37</v>
          </cell>
        </row>
        <row r="94">
          <cell r="AK94">
            <v>1.1201000000000001</v>
          </cell>
          <cell r="AM94">
            <v>42135</v>
          </cell>
          <cell r="AN94">
            <v>103.3951</v>
          </cell>
          <cell r="AP94">
            <v>42135</v>
          </cell>
          <cell r="AQ94">
            <v>59.25</v>
          </cell>
          <cell r="AS94">
            <v>42130</v>
          </cell>
          <cell r="AT94">
            <v>66.22</v>
          </cell>
        </row>
        <row r="95">
          <cell r="AK95">
            <v>1.1323000000000001</v>
          </cell>
          <cell r="AM95">
            <v>42136</v>
          </cell>
          <cell r="AN95">
            <v>104.6512</v>
          </cell>
          <cell r="AP95">
            <v>42136</v>
          </cell>
          <cell r="AQ95">
            <v>60.75</v>
          </cell>
          <cell r="AS95">
            <v>42131</v>
          </cell>
          <cell r="AT95">
            <v>64.150000000000006</v>
          </cell>
        </row>
        <row r="96">
          <cell r="AK96">
            <v>1.1267</v>
          </cell>
          <cell r="AM96">
            <v>42137</v>
          </cell>
          <cell r="AN96">
            <v>104.9837</v>
          </cell>
          <cell r="AP96">
            <v>42137</v>
          </cell>
          <cell r="AQ96">
            <v>60.5</v>
          </cell>
          <cell r="AS96">
            <v>42132</v>
          </cell>
          <cell r="AT96">
            <v>64.31</v>
          </cell>
        </row>
        <row r="97">
          <cell r="AK97">
            <v>1.1221000000000001</v>
          </cell>
          <cell r="AM97">
            <v>42138</v>
          </cell>
          <cell r="AN97">
            <v>105.49379999999999</v>
          </cell>
          <cell r="AP97">
            <v>42138</v>
          </cell>
          <cell r="AQ97">
            <v>59.88</v>
          </cell>
          <cell r="AS97">
            <v>42135</v>
          </cell>
          <cell r="AT97">
            <v>63.87</v>
          </cell>
        </row>
        <row r="98">
          <cell r="AK98">
            <v>1.1157999999999999</v>
          </cell>
          <cell r="AM98">
            <v>42139</v>
          </cell>
          <cell r="AN98">
            <v>105.34529999999999</v>
          </cell>
          <cell r="AP98">
            <v>42139</v>
          </cell>
          <cell r="AQ98">
            <v>59.69</v>
          </cell>
          <cell r="AS98">
            <v>42136</v>
          </cell>
          <cell r="AT98">
            <v>66.290000000000006</v>
          </cell>
        </row>
        <row r="99">
          <cell r="AK99">
            <v>1.1236999999999999</v>
          </cell>
          <cell r="AM99">
            <v>42142</v>
          </cell>
          <cell r="AN99">
            <v>105.08799999999999</v>
          </cell>
          <cell r="AP99">
            <v>42142</v>
          </cell>
          <cell r="AQ99">
            <v>59.43</v>
          </cell>
          <cell r="AS99">
            <v>42137</v>
          </cell>
          <cell r="AT99">
            <v>65.83</v>
          </cell>
        </row>
        <row r="100">
          <cell r="AK100">
            <v>1.1371</v>
          </cell>
          <cell r="AM100">
            <v>42143</v>
          </cell>
          <cell r="AN100">
            <v>102.8047</v>
          </cell>
          <cell r="AP100">
            <v>42143</v>
          </cell>
          <cell r="AQ100">
            <v>57.26</v>
          </cell>
          <cell r="AS100">
            <v>42138</v>
          </cell>
          <cell r="AT100">
            <v>65.739999999999995</v>
          </cell>
        </row>
        <row r="101">
          <cell r="AK101">
            <v>1.1378999999999999</v>
          </cell>
          <cell r="AM101">
            <v>42144</v>
          </cell>
          <cell r="AN101">
            <v>102.94280000000001</v>
          </cell>
          <cell r="AP101">
            <v>42144</v>
          </cell>
          <cell r="AQ101">
            <v>58.48</v>
          </cell>
          <cell r="AS101">
            <v>42139</v>
          </cell>
          <cell r="AT101">
            <v>65.790000000000006</v>
          </cell>
        </row>
        <row r="102">
          <cell r="AK102">
            <v>1.1432</v>
          </cell>
          <cell r="AM102">
            <v>42145</v>
          </cell>
          <cell r="AN102">
            <v>103.7503</v>
          </cell>
          <cell r="AP102">
            <v>42145</v>
          </cell>
          <cell r="AQ102">
            <v>59.97</v>
          </cell>
          <cell r="AS102">
            <v>42142</v>
          </cell>
          <cell r="AT102">
            <v>65.58</v>
          </cell>
        </row>
        <row r="103">
          <cell r="AK103">
            <v>1.1351</v>
          </cell>
          <cell r="AM103">
            <v>42146</v>
          </cell>
          <cell r="AN103">
            <v>102.5038</v>
          </cell>
          <cell r="AP103">
            <v>42146</v>
          </cell>
          <cell r="AQ103">
            <v>59.02</v>
          </cell>
          <cell r="AS103">
            <v>42143</v>
          </cell>
          <cell r="AT103">
            <v>63.16</v>
          </cell>
        </row>
        <row r="104">
          <cell r="AK104">
            <v>1.1147</v>
          </cell>
          <cell r="AM104">
            <v>42150</v>
          </cell>
          <cell r="AN104">
            <v>100.77200000000001</v>
          </cell>
          <cell r="AP104">
            <v>42150</v>
          </cell>
          <cell r="AQ104">
            <v>58.03</v>
          </cell>
          <cell r="AS104">
            <v>42144</v>
          </cell>
          <cell r="AT104">
            <v>63.66</v>
          </cell>
        </row>
        <row r="105">
          <cell r="AK105">
            <v>1.1097999999999999</v>
          </cell>
          <cell r="AM105">
            <v>42151</v>
          </cell>
          <cell r="AN105">
            <v>100.0014</v>
          </cell>
          <cell r="AP105">
            <v>42151</v>
          </cell>
          <cell r="AQ105">
            <v>57.51</v>
          </cell>
          <cell r="AS105">
            <v>42145</v>
          </cell>
          <cell r="AT105">
            <v>65.39</v>
          </cell>
        </row>
        <row r="106">
          <cell r="AK106">
            <v>1.1132</v>
          </cell>
          <cell r="AM106">
            <v>42152</v>
          </cell>
          <cell r="AN106">
            <v>100.1561</v>
          </cell>
          <cell r="AP106">
            <v>42152</v>
          </cell>
          <cell r="AQ106">
            <v>57.68</v>
          </cell>
          <cell r="AS106">
            <v>42146</v>
          </cell>
          <cell r="AT106">
            <v>64.78</v>
          </cell>
        </row>
        <row r="107">
          <cell r="AK107">
            <v>1.1035999999999999</v>
          </cell>
          <cell r="AM107">
            <v>42153</v>
          </cell>
          <cell r="AN107">
            <v>100.9465</v>
          </cell>
          <cell r="AP107">
            <v>42153</v>
          </cell>
          <cell r="AQ107">
            <v>60.3</v>
          </cell>
          <cell r="AS107">
            <v>42149</v>
          </cell>
          <cell r="AT107">
            <v>65.12</v>
          </cell>
        </row>
        <row r="108">
          <cell r="AK108">
            <v>1.0985</v>
          </cell>
          <cell r="AM108">
            <v>42156</v>
          </cell>
          <cell r="AN108">
            <v>101.0561</v>
          </cell>
          <cell r="AP108">
            <v>42156</v>
          </cell>
          <cell r="AQ108">
            <v>60.2</v>
          </cell>
          <cell r="AS108">
            <v>42150</v>
          </cell>
          <cell r="AT108">
            <v>62.49</v>
          </cell>
        </row>
        <row r="109">
          <cell r="AK109">
            <v>1.0891</v>
          </cell>
          <cell r="AM109">
            <v>42157</v>
          </cell>
          <cell r="AN109">
            <v>102.0676</v>
          </cell>
          <cell r="AP109">
            <v>42157</v>
          </cell>
          <cell r="AQ109">
            <v>61.26</v>
          </cell>
          <cell r="AS109">
            <v>42151</v>
          </cell>
          <cell r="AT109">
            <v>61.1</v>
          </cell>
        </row>
        <row r="110">
          <cell r="AK110">
            <v>1.0882000000000001</v>
          </cell>
          <cell r="AM110">
            <v>42158</v>
          </cell>
          <cell r="AN110">
            <v>100.9914</v>
          </cell>
          <cell r="AP110">
            <v>42158</v>
          </cell>
          <cell r="AQ110">
            <v>59.64</v>
          </cell>
          <cell r="AS110">
            <v>42152</v>
          </cell>
          <cell r="AT110">
            <v>61.31</v>
          </cell>
        </row>
        <row r="111">
          <cell r="AK111">
            <v>1.093</v>
          </cell>
          <cell r="AM111">
            <v>42159</v>
          </cell>
          <cell r="AN111">
            <v>100.0515</v>
          </cell>
          <cell r="AP111">
            <v>42159</v>
          </cell>
          <cell r="AQ111">
            <v>58</v>
          </cell>
          <cell r="AS111">
            <v>42153</v>
          </cell>
          <cell r="AT111">
            <v>63.89</v>
          </cell>
        </row>
        <row r="112">
          <cell r="AK112">
            <v>1.0972999999999999</v>
          </cell>
          <cell r="AM112">
            <v>42160</v>
          </cell>
          <cell r="AN112">
            <v>100.2458</v>
          </cell>
          <cell r="AP112">
            <v>42160</v>
          </cell>
          <cell r="AQ112">
            <v>59.13</v>
          </cell>
          <cell r="AS112">
            <v>42156</v>
          </cell>
          <cell r="AT112">
            <v>64.11</v>
          </cell>
        </row>
        <row r="113">
          <cell r="AK113">
            <v>1.0919000000000001</v>
          </cell>
          <cell r="AM113">
            <v>42163</v>
          </cell>
          <cell r="AN113">
            <v>100.6041</v>
          </cell>
          <cell r="AP113">
            <v>42163</v>
          </cell>
          <cell r="AQ113">
            <v>58.14</v>
          </cell>
          <cell r="AS113">
            <v>42157</v>
          </cell>
          <cell r="AT113">
            <v>64.41</v>
          </cell>
        </row>
        <row r="114">
          <cell r="AK114">
            <v>1.1174999999999999</v>
          </cell>
          <cell r="AM114">
            <v>42164</v>
          </cell>
          <cell r="AN114">
            <v>102.17489999999999</v>
          </cell>
          <cell r="AP114">
            <v>42164</v>
          </cell>
          <cell r="AQ114">
            <v>60.14</v>
          </cell>
          <cell r="AS114">
            <v>42158</v>
          </cell>
          <cell r="AT114">
            <v>62.66</v>
          </cell>
        </row>
        <row r="115">
          <cell r="AK115">
            <v>1.1254999999999999</v>
          </cell>
          <cell r="AM115">
            <v>42165</v>
          </cell>
          <cell r="AN115">
            <v>102.712</v>
          </cell>
          <cell r="AP115">
            <v>42165</v>
          </cell>
          <cell r="AQ115">
            <v>61.43</v>
          </cell>
          <cell r="AS115">
            <v>42159</v>
          </cell>
          <cell r="AT115">
            <v>61.03</v>
          </cell>
        </row>
        <row r="116">
          <cell r="AK116">
            <v>1.1288</v>
          </cell>
          <cell r="AM116">
            <v>42166</v>
          </cell>
          <cell r="AN116">
            <v>101.49420000000001</v>
          </cell>
          <cell r="AP116">
            <v>42166</v>
          </cell>
          <cell r="AQ116">
            <v>60.77</v>
          </cell>
          <cell r="AS116">
            <v>42160</v>
          </cell>
          <cell r="AT116">
            <v>62.18</v>
          </cell>
        </row>
        <row r="117">
          <cell r="AK117">
            <v>1.1126</v>
          </cell>
          <cell r="AM117">
            <v>42167</v>
          </cell>
          <cell r="AN117">
            <v>100.5809</v>
          </cell>
          <cell r="AP117">
            <v>42167</v>
          </cell>
          <cell r="AQ117">
            <v>59.96</v>
          </cell>
          <cell r="AS117">
            <v>42163</v>
          </cell>
          <cell r="AT117">
            <v>61.47</v>
          </cell>
        </row>
        <row r="118">
          <cell r="AK118">
            <v>1.1233</v>
          </cell>
          <cell r="AM118">
            <v>42170</v>
          </cell>
          <cell r="AN118">
            <v>100.2693</v>
          </cell>
          <cell r="AP118">
            <v>42170</v>
          </cell>
          <cell r="AQ118">
            <v>59.52</v>
          </cell>
          <cell r="AS118">
            <v>42164</v>
          </cell>
          <cell r="AT118">
            <v>64.23</v>
          </cell>
        </row>
        <row r="119">
          <cell r="AK119">
            <v>1.127</v>
          </cell>
          <cell r="AM119">
            <v>42171</v>
          </cell>
          <cell r="AN119">
            <v>100.5206</v>
          </cell>
          <cell r="AP119">
            <v>42171</v>
          </cell>
          <cell r="AQ119">
            <v>59.97</v>
          </cell>
          <cell r="AS119">
            <v>42165</v>
          </cell>
          <cell r="AT119">
            <v>64.59</v>
          </cell>
        </row>
        <row r="120">
          <cell r="AK120">
            <v>1.1304000000000001</v>
          </cell>
          <cell r="AM120">
            <v>42172</v>
          </cell>
          <cell r="AN120">
            <v>100.523</v>
          </cell>
          <cell r="AP120">
            <v>42172</v>
          </cell>
          <cell r="AQ120">
            <v>59.92</v>
          </cell>
          <cell r="AS120">
            <v>42166</v>
          </cell>
          <cell r="AT120">
            <v>63.78</v>
          </cell>
        </row>
        <row r="121">
          <cell r="AK121">
            <v>1.1240000000000001</v>
          </cell>
          <cell r="AM121">
            <v>42173</v>
          </cell>
          <cell r="AN121">
            <v>100.6035</v>
          </cell>
          <cell r="AP121">
            <v>42173</v>
          </cell>
          <cell r="AQ121">
            <v>60.45</v>
          </cell>
          <cell r="AS121">
            <v>42167</v>
          </cell>
          <cell r="AT121">
            <v>62.69</v>
          </cell>
        </row>
        <row r="122">
          <cell r="AK122">
            <v>1.1274</v>
          </cell>
          <cell r="AM122">
            <v>42174</v>
          </cell>
          <cell r="AN122">
            <v>99.835300000000004</v>
          </cell>
          <cell r="AP122">
            <v>42174</v>
          </cell>
          <cell r="AQ122">
            <v>59.61</v>
          </cell>
          <cell r="AS122">
            <v>42170</v>
          </cell>
          <cell r="AT122">
            <v>62.27</v>
          </cell>
        </row>
        <row r="123">
          <cell r="AK123">
            <v>1.1282000000000001</v>
          </cell>
          <cell r="AM123">
            <v>42177</v>
          </cell>
          <cell r="AN123">
            <v>100.0458</v>
          </cell>
          <cell r="AP123">
            <v>42177</v>
          </cell>
          <cell r="AQ123">
            <v>59.68</v>
          </cell>
          <cell r="AS123">
            <v>42171</v>
          </cell>
          <cell r="AT123">
            <v>62.1</v>
          </cell>
        </row>
        <row r="124">
          <cell r="AK124">
            <v>1.1242000000000001</v>
          </cell>
          <cell r="AM124">
            <v>42178</v>
          </cell>
          <cell r="AN124">
            <v>100.7234</v>
          </cell>
          <cell r="AP124">
            <v>42178</v>
          </cell>
          <cell r="AQ124">
            <v>60.78</v>
          </cell>
          <cell r="AS124">
            <v>42172</v>
          </cell>
          <cell r="AT124">
            <v>61.51</v>
          </cell>
        </row>
        <row r="125">
          <cell r="AK125">
            <v>1.1265000000000001</v>
          </cell>
          <cell r="AM125">
            <v>42179</v>
          </cell>
          <cell r="AN125">
            <v>100.468</v>
          </cell>
          <cell r="AP125">
            <v>42179</v>
          </cell>
          <cell r="AQ125">
            <v>60.12</v>
          </cell>
          <cell r="AS125">
            <v>42173</v>
          </cell>
          <cell r="AT125">
            <v>62.92</v>
          </cell>
        </row>
        <row r="126">
          <cell r="AK126">
            <v>1.1374</v>
          </cell>
          <cell r="AM126">
            <v>42180</v>
          </cell>
          <cell r="AN126">
            <v>100.9008</v>
          </cell>
          <cell r="AP126">
            <v>42180</v>
          </cell>
          <cell r="AQ126">
            <v>59.55</v>
          </cell>
          <cell r="AS126">
            <v>42174</v>
          </cell>
          <cell r="AT126">
            <v>60.78</v>
          </cell>
        </row>
        <row r="127">
          <cell r="AK127">
            <v>1.1342000000000001</v>
          </cell>
          <cell r="AM127">
            <v>42181</v>
          </cell>
          <cell r="AN127">
            <v>101.1317</v>
          </cell>
          <cell r="AP127">
            <v>42181</v>
          </cell>
          <cell r="AQ127">
            <v>59.63</v>
          </cell>
          <cell r="AS127">
            <v>42177</v>
          </cell>
          <cell r="AT127">
            <v>61.19</v>
          </cell>
        </row>
        <row r="128">
          <cell r="AK128">
            <v>1.1364000000000001</v>
          </cell>
          <cell r="AM128">
            <v>42184</v>
          </cell>
          <cell r="AN128">
            <v>100.7349</v>
          </cell>
          <cell r="AP128">
            <v>42184</v>
          </cell>
          <cell r="AQ128">
            <v>58.33</v>
          </cell>
          <cell r="AS128">
            <v>42178</v>
          </cell>
          <cell r="AT128">
            <v>62.39</v>
          </cell>
        </row>
        <row r="129">
          <cell r="AK129">
            <v>1.1173</v>
          </cell>
          <cell r="AM129">
            <v>42185</v>
          </cell>
          <cell r="AN129">
            <v>102.6892</v>
          </cell>
          <cell r="AP129">
            <v>42185</v>
          </cell>
          <cell r="AQ129">
            <v>59.47</v>
          </cell>
          <cell r="AS129">
            <v>42179</v>
          </cell>
          <cell r="AT129">
            <v>62.08</v>
          </cell>
        </row>
        <row r="130">
          <cell r="AK130">
            <v>1.1185</v>
          </cell>
          <cell r="AM130">
            <v>42186</v>
          </cell>
          <cell r="AN130">
            <v>101.60290000000001</v>
          </cell>
          <cell r="AP130">
            <v>42186</v>
          </cell>
          <cell r="AQ130">
            <v>56.96</v>
          </cell>
          <cell r="AS130">
            <v>42180</v>
          </cell>
          <cell r="AT130">
            <v>62</v>
          </cell>
        </row>
        <row r="131">
          <cell r="AK131">
            <v>1.1206</v>
          </cell>
          <cell r="AM131">
            <v>42187</v>
          </cell>
          <cell r="AN131">
            <v>101.8648</v>
          </cell>
          <cell r="AP131">
            <v>42187</v>
          </cell>
          <cell r="AQ131">
            <v>56.93</v>
          </cell>
          <cell r="AS131">
            <v>42181</v>
          </cell>
          <cell r="AT131">
            <v>61.35</v>
          </cell>
        </row>
        <row r="132">
          <cell r="AK132">
            <v>1.1155999999999999</v>
          </cell>
          <cell r="AM132">
            <v>42191</v>
          </cell>
          <cell r="AN132">
            <v>99.107799999999997</v>
          </cell>
          <cell r="AP132">
            <v>42191</v>
          </cell>
          <cell r="AQ132">
            <v>52.53</v>
          </cell>
          <cell r="AS132">
            <v>42184</v>
          </cell>
          <cell r="AT132">
            <v>60.51</v>
          </cell>
        </row>
        <row r="133">
          <cell r="AK133">
            <v>1.1214</v>
          </cell>
          <cell r="AM133">
            <v>42192</v>
          </cell>
          <cell r="AN133">
            <v>97.599400000000003</v>
          </cell>
          <cell r="AP133">
            <v>42192</v>
          </cell>
          <cell r="AQ133">
            <v>52.33</v>
          </cell>
          <cell r="AS133">
            <v>42185</v>
          </cell>
          <cell r="AT133">
            <v>61.36</v>
          </cell>
        </row>
        <row r="134">
          <cell r="AK134">
            <v>1.1153</v>
          </cell>
          <cell r="AM134">
            <v>42193</v>
          </cell>
          <cell r="AN134">
            <v>97.844300000000004</v>
          </cell>
          <cell r="AP134">
            <v>42193</v>
          </cell>
          <cell r="AQ134">
            <v>51.65</v>
          </cell>
          <cell r="AS134">
            <v>42186</v>
          </cell>
          <cell r="AT134">
            <v>60.88</v>
          </cell>
        </row>
        <row r="135">
          <cell r="AK135">
            <v>1.1075999999999999</v>
          </cell>
          <cell r="AM135">
            <v>42194</v>
          </cell>
          <cell r="AN135">
            <v>99.038200000000003</v>
          </cell>
          <cell r="AP135">
            <v>42194</v>
          </cell>
          <cell r="AQ135">
            <v>52.78</v>
          </cell>
          <cell r="AS135">
            <v>42187</v>
          </cell>
          <cell r="AT135">
            <v>60.78</v>
          </cell>
        </row>
        <row r="136">
          <cell r="AK136">
            <v>1.1095999999999999</v>
          </cell>
          <cell r="AM136">
            <v>42195</v>
          </cell>
          <cell r="AN136">
            <v>99.334199999999996</v>
          </cell>
          <cell r="AP136">
            <v>42195</v>
          </cell>
          <cell r="AQ136">
            <v>52.74</v>
          </cell>
          <cell r="AS136">
            <v>42188</v>
          </cell>
          <cell r="AT136">
            <v>59.53</v>
          </cell>
        </row>
        <row r="137">
          <cell r="AK137">
            <v>1.1072</v>
          </cell>
          <cell r="AM137">
            <v>42198</v>
          </cell>
          <cell r="AN137">
            <v>99.577600000000004</v>
          </cell>
          <cell r="AP137">
            <v>42198</v>
          </cell>
          <cell r="AQ137">
            <v>52.2</v>
          </cell>
          <cell r="AS137">
            <v>42191</v>
          </cell>
          <cell r="AT137">
            <v>55.62</v>
          </cell>
        </row>
        <row r="138">
          <cell r="AK138">
            <v>1.1074999999999999</v>
          </cell>
          <cell r="AM138">
            <v>42199</v>
          </cell>
          <cell r="AN138">
            <v>99.403700000000001</v>
          </cell>
          <cell r="AP138">
            <v>42199</v>
          </cell>
          <cell r="AQ138">
            <v>53.04</v>
          </cell>
          <cell r="AS138">
            <v>42192</v>
          </cell>
          <cell r="AT138">
            <v>56.46</v>
          </cell>
        </row>
        <row r="139">
          <cell r="AK139">
            <v>1.0939000000000001</v>
          </cell>
          <cell r="AM139">
            <v>42200</v>
          </cell>
          <cell r="AN139">
            <v>98.482900000000001</v>
          </cell>
          <cell r="AP139">
            <v>42200</v>
          </cell>
          <cell r="AQ139">
            <v>51.41</v>
          </cell>
          <cell r="AS139">
            <v>42193</v>
          </cell>
          <cell r="AT139">
            <v>56.29</v>
          </cell>
        </row>
        <row r="140">
          <cell r="AK140">
            <v>1.105</v>
          </cell>
          <cell r="AM140">
            <v>42201</v>
          </cell>
          <cell r="AN140">
            <v>98.079099999999997</v>
          </cell>
          <cell r="AP140">
            <v>42201</v>
          </cell>
          <cell r="AQ140">
            <v>50.91</v>
          </cell>
          <cell r="AS140">
            <v>42194</v>
          </cell>
          <cell r="AT140">
            <v>57.65</v>
          </cell>
        </row>
        <row r="141">
          <cell r="AK141">
            <v>1.1003000000000001</v>
          </cell>
          <cell r="AM141">
            <v>42202</v>
          </cell>
          <cell r="AN141">
            <v>97.567700000000002</v>
          </cell>
          <cell r="AP141">
            <v>42202</v>
          </cell>
          <cell r="AQ141">
            <v>50.89</v>
          </cell>
          <cell r="AS141">
            <v>42195</v>
          </cell>
          <cell r="AT141">
            <v>58.05</v>
          </cell>
        </row>
        <row r="142">
          <cell r="AK142">
            <v>1.1129</v>
          </cell>
          <cell r="AM142">
            <v>42205</v>
          </cell>
          <cell r="AN142">
            <v>96.2029</v>
          </cell>
          <cell r="AP142">
            <v>42205</v>
          </cell>
          <cell r="AQ142">
            <v>50.15</v>
          </cell>
          <cell r="AS142">
            <v>42198</v>
          </cell>
          <cell r="AT142">
            <v>57.25</v>
          </cell>
        </row>
        <row r="143">
          <cell r="AK143">
            <v>1.1021000000000001</v>
          </cell>
          <cell r="AM143">
            <v>42206</v>
          </cell>
          <cell r="AN143">
            <v>96.359899999999996</v>
          </cell>
          <cell r="AP143">
            <v>42206</v>
          </cell>
          <cell r="AQ143">
            <v>50.36</v>
          </cell>
          <cell r="AS143">
            <v>42199</v>
          </cell>
          <cell r="AT143">
            <v>57.73</v>
          </cell>
        </row>
        <row r="144">
          <cell r="AK144">
            <v>1.101</v>
          </cell>
          <cell r="AM144">
            <v>42207</v>
          </cell>
          <cell r="AN144">
            <v>95.319900000000004</v>
          </cell>
          <cell r="AP144">
            <v>42207</v>
          </cell>
          <cell r="AQ144">
            <v>48.87</v>
          </cell>
          <cell r="AS144">
            <v>42200</v>
          </cell>
          <cell r="AT144">
            <v>56.26</v>
          </cell>
        </row>
        <row r="145">
          <cell r="AK145">
            <v>1.0947</v>
          </cell>
          <cell r="AM145">
            <v>42208</v>
          </cell>
          <cell r="AN145">
            <v>94.3904</v>
          </cell>
          <cell r="AP145">
            <v>42208</v>
          </cell>
          <cell r="AQ145">
            <v>48.25</v>
          </cell>
          <cell r="AS145">
            <v>42201</v>
          </cell>
          <cell r="AT145">
            <v>56.45</v>
          </cell>
        </row>
        <row r="146">
          <cell r="AK146">
            <v>1.0875999999999999</v>
          </cell>
          <cell r="AM146">
            <v>42209</v>
          </cell>
          <cell r="AN146">
            <v>93.287099999999995</v>
          </cell>
          <cell r="AP146">
            <v>42209</v>
          </cell>
          <cell r="AQ146">
            <v>47.99</v>
          </cell>
          <cell r="AS146">
            <v>42202</v>
          </cell>
          <cell r="AT146">
            <v>56.34</v>
          </cell>
        </row>
        <row r="147">
          <cell r="AK147">
            <v>1.0857000000000001</v>
          </cell>
          <cell r="AM147">
            <v>42212</v>
          </cell>
          <cell r="AN147">
            <v>92.149299999999997</v>
          </cell>
          <cell r="AP147">
            <v>42212</v>
          </cell>
          <cell r="AQ147">
            <v>47.39</v>
          </cell>
          <cell r="AS147">
            <v>42205</v>
          </cell>
          <cell r="AT147">
            <v>55.66</v>
          </cell>
        </row>
        <row r="148">
          <cell r="AK148">
            <v>1.0841000000000001</v>
          </cell>
          <cell r="AM148">
            <v>42213</v>
          </cell>
          <cell r="AN148">
            <v>92.897900000000007</v>
          </cell>
          <cell r="AP148">
            <v>42213</v>
          </cell>
          <cell r="AQ148">
            <v>47.98</v>
          </cell>
          <cell r="AS148">
            <v>42206</v>
          </cell>
          <cell r="AT148">
            <v>56.11</v>
          </cell>
        </row>
        <row r="149">
          <cell r="AK149">
            <v>1.0960000000000001</v>
          </cell>
          <cell r="AM149">
            <v>42214</v>
          </cell>
          <cell r="AN149">
            <v>93.045000000000002</v>
          </cell>
          <cell r="AP149">
            <v>42214</v>
          </cell>
          <cell r="AQ149">
            <v>48.79</v>
          </cell>
          <cell r="AS149">
            <v>42207</v>
          </cell>
          <cell r="AT149">
            <v>55.37</v>
          </cell>
        </row>
        <row r="150">
          <cell r="AK150">
            <v>1.0903</v>
          </cell>
          <cell r="AM150">
            <v>42215</v>
          </cell>
          <cell r="AN150">
            <v>92.624499999999998</v>
          </cell>
          <cell r="AP150">
            <v>42215</v>
          </cell>
          <cell r="AQ150">
            <v>48.52</v>
          </cell>
          <cell r="AS150">
            <v>42208</v>
          </cell>
          <cell r="AT150">
            <v>54.58</v>
          </cell>
        </row>
        <row r="151">
          <cell r="AK151">
            <v>1.0992999999999999</v>
          </cell>
          <cell r="AM151">
            <v>42216</v>
          </cell>
          <cell r="AN151">
            <v>91.782700000000006</v>
          </cell>
          <cell r="AP151">
            <v>42216</v>
          </cell>
          <cell r="AQ151">
            <v>47.12</v>
          </cell>
          <cell r="AS151">
            <v>42209</v>
          </cell>
          <cell r="AT151">
            <v>53.81</v>
          </cell>
        </row>
        <row r="152">
          <cell r="AK152">
            <v>1.0977999999999999</v>
          </cell>
          <cell r="AM152">
            <v>42219</v>
          </cell>
          <cell r="AN152">
            <v>90.433099999999996</v>
          </cell>
          <cell r="AP152">
            <v>42219</v>
          </cell>
          <cell r="AQ152">
            <v>45.17</v>
          </cell>
          <cell r="AS152">
            <v>42212</v>
          </cell>
          <cell r="AT152">
            <v>52.17</v>
          </cell>
        </row>
        <row r="153">
          <cell r="AK153">
            <v>1.1113</v>
          </cell>
          <cell r="AM153">
            <v>42220</v>
          </cell>
          <cell r="AN153">
            <v>91.115600000000001</v>
          </cell>
          <cell r="AP153">
            <v>42220</v>
          </cell>
          <cell r="AQ153">
            <v>45.74</v>
          </cell>
          <cell r="AS153">
            <v>42213</v>
          </cell>
          <cell r="AT153">
            <v>52.26</v>
          </cell>
        </row>
        <row r="154">
          <cell r="AK154">
            <v>1.1048</v>
          </cell>
          <cell r="AM154">
            <v>42221</v>
          </cell>
          <cell r="AN154">
            <v>90.827299999999994</v>
          </cell>
          <cell r="AP154">
            <v>42221</v>
          </cell>
          <cell r="AQ154">
            <v>45.15</v>
          </cell>
          <cell r="AS154">
            <v>42214</v>
          </cell>
          <cell r="AT154">
            <v>52.7</v>
          </cell>
        </row>
        <row r="155">
          <cell r="AK155">
            <v>1.1034999999999999</v>
          </cell>
          <cell r="AM155">
            <v>42222</v>
          </cell>
          <cell r="AN155">
            <v>90.532300000000006</v>
          </cell>
          <cell r="AP155">
            <v>42222</v>
          </cell>
          <cell r="AQ155">
            <v>44.66</v>
          </cell>
          <cell r="AS155">
            <v>42215</v>
          </cell>
          <cell r="AT155">
            <v>52.39</v>
          </cell>
        </row>
        <row r="156">
          <cell r="AK156">
            <v>1.0912999999999999</v>
          </cell>
          <cell r="AM156">
            <v>42223</v>
          </cell>
          <cell r="AN156">
            <v>90.479900000000001</v>
          </cell>
          <cell r="AP156">
            <v>42223</v>
          </cell>
          <cell r="AQ156">
            <v>43.87</v>
          </cell>
          <cell r="AS156">
            <v>42216</v>
          </cell>
          <cell r="AT156">
            <v>50.57</v>
          </cell>
        </row>
        <row r="157">
          <cell r="AK157">
            <v>1.1003000000000001</v>
          </cell>
          <cell r="AM157">
            <v>42226</v>
          </cell>
          <cell r="AN157">
            <v>92.622699999999995</v>
          </cell>
          <cell r="AP157">
            <v>42226</v>
          </cell>
          <cell r="AQ157">
            <v>44.96</v>
          </cell>
          <cell r="AS157">
            <v>42219</v>
          </cell>
          <cell r="AT157">
            <v>48.93</v>
          </cell>
        </row>
        <row r="158">
          <cell r="AK158">
            <v>1.0961000000000001</v>
          </cell>
          <cell r="AM158">
            <v>42227</v>
          </cell>
          <cell r="AN158">
            <v>91.117800000000003</v>
          </cell>
          <cell r="AP158">
            <v>42227</v>
          </cell>
          <cell r="AQ158">
            <v>43.08</v>
          </cell>
          <cell r="AS158">
            <v>42220</v>
          </cell>
          <cell r="AT158">
            <v>49.4</v>
          </cell>
        </row>
        <row r="159">
          <cell r="AK159">
            <v>1.0962000000000001</v>
          </cell>
          <cell r="AM159">
            <v>42228</v>
          </cell>
          <cell r="AN159">
            <v>90.831500000000005</v>
          </cell>
          <cell r="AP159">
            <v>42228</v>
          </cell>
          <cell r="AQ159">
            <v>43.3</v>
          </cell>
          <cell r="AS159">
            <v>42221</v>
          </cell>
          <cell r="AT159">
            <v>48.9</v>
          </cell>
        </row>
        <row r="160">
          <cell r="AK160">
            <v>1.0872999999999999</v>
          </cell>
          <cell r="AM160">
            <v>42229</v>
          </cell>
          <cell r="AN160">
            <v>90.453800000000001</v>
          </cell>
          <cell r="AP160">
            <v>42229</v>
          </cell>
          <cell r="AQ160">
            <v>42.23</v>
          </cell>
          <cell r="AS160">
            <v>42222</v>
          </cell>
          <cell r="AT160">
            <v>49.06</v>
          </cell>
        </row>
        <row r="161">
          <cell r="AK161">
            <v>1.0925</v>
          </cell>
          <cell r="AM161">
            <v>42230</v>
          </cell>
          <cell r="AN161">
            <v>90.3553</v>
          </cell>
          <cell r="AP161">
            <v>42230</v>
          </cell>
          <cell r="AQ161">
            <v>42.5</v>
          </cell>
          <cell r="AS161">
            <v>42223</v>
          </cell>
          <cell r="AT161">
            <v>48.05</v>
          </cell>
        </row>
        <row r="162">
          <cell r="AK162">
            <v>1.0959000000000001</v>
          </cell>
          <cell r="AM162">
            <v>42233</v>
          </cell>
          <cell r="AN162">
            <v>89.814700000000002</v>
          </cell>
          <cell r="AP162">
            <v>42233</v>
          </cell>
          <cell r="AQ162">
            <v>41.87</v>
          </cell>
          <cell r="AS162">
            <v>42226</v>
          </cell>
          <cell r="AT162">
            <v>49.52</v>
          </cell>
        </row>
        <row r="163">
          <cell r="AK163">
            <v>1.1025</v>
          </cell>
          <cell r="AM163">
            <v>42234</v>
          </cell>
          <cell r="AN163">
            <v>89.293800000000005</v>
          </cell>
          <cell r="AP163">
            <v>42234</v>
          </cell>
          <cell r="AQ163">
            <v>42.62</v>
          </cell>
          <cell r="AS163">
            <v>42227</v>
          </cell>
          <cell r="AT163">
            <v>48.65</v>
          </cell>
        </row>
        <row r="164">
          <cell r="AK164">
            <v>1.1019000000000001</v>
          </cell>
          <cell r="AM164">
            <v>42235</v>
          </cell>
          <cell r="AN164">
            <v>88.526399999999995</v>
          </cell>
          <cell r="AP164">
            <v>42235</v>
          </cell>
          <cell r="AQ164">
            <v>40.799999999999997</v>
          </cell>
          <cell r="AS164">
            <v>42228</v>
          </cell>
          <cell r="AT164">
            <v>49.38</v>
          </cell>
        </row>
        <row r="165">
          <cell r="AK165">
            <v>1.1174999999999999</v>
          </cell>
          <cell r="AM165">
            <v>42236</v>
          </cell>
          <cell r="AN165">
            <v>89.229699999999994</v>
          </cell>
          <cell r="AP165">
            <v>42236</v>
          </cell>
          <cell r="AQ165">
            <v>41.14</v>
          </cell>
          <cell r="AS165">
            <v>42229</v>
          </cell>
          <cell r="AT165">
            <v>48.61</v>
          </cell>
        </row>
        <row r="166">
          <cell r="AK166">
            <v>1.1139000000000001</v>
          </cell>
          <cell r="AM166">
            <v>42237</v>
          </cell>
          <cell r="AN166">
            <v>87.8048</v>
          </cell>
          <cell r="AP166">
            <v>42237</v>
          </cell>
          <cell r="AQ166">
            <v>40.24</v>
          </cell>
          <cell r="AS166">
            <v>42230</v>
          </cell>
          <cell r="AT166">
            <v>47.32</v>
          </cell>
        </row>
        <row r="167">
          <cell r="AK167">
            <v>1.1139000000000001</v>
          </cell>
          <cell r="AM167">
            <v>42240</v>
          </cell>
          <cell r="AN167">
            <v>85.853099999999998</v>
          </cell>
          <cell r="AP167">
            <v>42240</v>
          </cell>
          <cell r="AQ167">
            <v>38.090000000000003</v>
          </cell>
          <cell r="AS167">
            <v>42233</v>
          </cell>
          <cell r="AT167">
            <v>47.52</v>
          </cell>
        </row>
        <row r="168">
          <cell r="AK168">
            <v>1.1078999999999999</v>
          </cell>
          <cell r="AM168">
            <v>42241</v>
          </cell>
          <cell r="AN168">
            <v>86.275199999999998</v>
          </cell>
          <cell r="AP168">
            <v>42241</v>
          </cell>
          <cell r="AQ168">
            <v>39.130000000000003</v>
          </cell>
          <cell r="AS168">
            <v>42234</v>
          </cell>
          <cell r="AT168">
            <v>47.54</v>
          </cell>
        </row>
        <row r="169">
          <cell r="AK169">
            <v>1.1031</v>
          </cell>
          <cell r="AM169">
            <v>42242</v>
          </cell>
          <cell r="AN169">
            <v>85.138300000000001</v>
          </cell>
          <cell r="AP169">
            <v>42242</v>
          </cell>
          <cell r="AQ169">
            <v>38.6</v>
          </cell>
          <cell r="AS169">
            <v>42235</v>
          </cell>
          <cell r="AT169">
            <v>45.3</v>
          </cell>
        </row>
        <row r="170">
          <cell r="AK170">
            <v>1.1057999999999999</v>
          </cell>
          <cell r="AM170">
            <v>42243</v>
          </cell>
          <cell r="AN170">
            <v>87.721599999999995</v>
          </cell>
          <cell r="AP170">
            <v>42243</v>
          </cell>
          <cell r="AQ170">
            <v>42.56</v>
          </cell>
          <cell r="AS170">
            <v>42236</v>
          </cell>
          <cell r="AT170">
            <v>45.06</v>
          </cell>
        </row>
        <row r="171">
          <cell r="AK171">
            <v>1.1194</v>
          </cell>
          <cell r="AM171">
            <v>42244</v>
          </cell>
          <cell r="AN171">
            <v>89.357900000000001</v>
          </cell>
          <cell r="AP171">
            <v>42244</v>
          </cell>
          <cell r="AQ171">
            <v>45.22</v>
          </cell>
          <cell r="AS171">
            <v>42237</v>
          </cell>
          <cell r="AT171">
            <v>44.32</v>
          </cell>
        </row>
        <row r="172">
          <cell r="AK172">
            <v>1.1362000000000001</v>
          </cell>
          <cell r="AM172">
            <v>42247</v>
          </cell>
          <cell r="AN172">
            <v>90.9328</v>
          </cell>
          <cell r="AP172">
            <v>42247</v>
          </cell>
          <cell r="AQ172">
            <v>49.2</v>
          </cell>
          <cell r="AS172">
            <v>42240</v>
          </cell>
          <cell r="AT172">
            <v>40.74</v>
          </cell>
        </row>
        <row r="173">
          <cell r="AK173">
            <v>1.1529</v>
          </cell>
          <cell r="AM173">
            <v>42248</v>
          </cell>
          <cell r="AN173">
            <v>88.738</v>
          </cell>
          <cell r="AP173">
            <v>42248</v>
          </cell>
          <cell r="AQ173">
            <v>45.41</v>
          </cell>
          <cell r="AS173">
            <v>42241</v>
          </cell>
          <cell r="AT173">
            <v>41.6</v>
          </cell>
        </row>
        <row r="174">
          <cell r="AK174">
            <v>1.1423000000000001</v>
          </cell>
          <cell r="AM174">
            <v>42249</v>
          </cell>
          <cell r="AN174">
            <v>88.928100000000001</v>
          </cell>
          <cell r="AP174">
            <v>42249</v>
          </cell>
          <cell r="AQ174">
            <v>46.25</v>
          </cell>
          <cell r="AS174">
            <v>42242</v>
          </cell>
          <cell r="AT174">
            <v>41.69</v>
          </cell>
        </row>
        <row r="175">
          <cell r="AK175">
            <v>1.1385000000000001</v>
          </cell>
          <cell r="AM175">
            <v>42250</v>
          </cell>
          <cell r="AN175">
            <v>89.419499999999999</v>
          </cell>
          <cell r="AP175">
            <v>42250</v>
          </cell>
          <cell r="AQ175">
            <v>46.75</v>
          </cell>
          <cell r="AS175">
            <v>42243</v>
          </cell>
          <cell r="AT175">
            <v>45.74</v>
          </cell>
        </row>
        <row r="176">
          <cell r="AK176">
            <v>1.1235999999999999</v>
          </cell>
          <cell r="AM176">
            <v>42251</v>
          </cell>
          <cell r="AN176">
            <v>88.489400000000003</v>
          </cell>
          <cell r="AP176">
            <v>42251</v>
          </cell>
          <cell r="AQ176">
            <v>46.05</v>
          </cell>
          <cell r="AS176">
            <v>42244</v>
          </cell>
          <cell r="AT176">
            <v>48.27</v>
          </cell>
        </row>
        <row r="177">
          <cell r="AK177">
            <v>1.1184000000000001</v>
          </cell>
          <cell r="AM177">
            <v>42255</v>
          </cell>
          <cell r="AN177">
            <v>89.350300000000004</v>
          </cell>
          <cell r="AP177">
            <v>42255</v>
          </cell>
          <cell r="AQ177">
            <v>45.94</v>
          </cell>
          <cell r="AS177">
            <v>42247</v>
          </cell>
          <cell r="AT177">
            <v>51.28</v>
          </cell>
        </row>
        <row r="178">
          <cell r="AK178">
            <v>1.1204000000000001</v>
          </cell>
          <cell r="AM178">
            <v>42256</v>
          </cell>
          <cell r="AN178">
            <v>88.220100000000002</v>
          </cell>
          <cell r="AP178">
            <v>42256</v>
          </cell>
          <cell r="AQ178">
            <v>44.15</v>
          </cell>
          <cell r="AS178">
            <v>42248</v>
          </cell>
          <cell r="AT178">
            <v>47.56</v>
          </cell>
        </row>
        <row r="179">
          <cell r="AK179">
            <v>1.1271</v>
          </cell>
          <cell r="AM179">
            <v>42257</v>
          </cell>
          <cell r="AN179">
            <v>89.146199999999993</v>
          </cell>
          <cell r="AP179">
            <v>42257</v>
          </cell>
          <cell r="AQ179">
            <v>45.92</v>
          </cell>
          <cell r="AS179">
            <v>42249</v>
          </cell>
          <cell r="AT179">
            <v>49.7</v>
          </cell>
        </row>
        <row r="180">
          <cell r="AK180">
            <v>1.1234999999999999</v>
          </cell>
          <cell r="AM180">
            <v>42258</v>
          </cell>
          <cell r="AN180">
            <v>88.9268</v>
          </cell>
          <cell r="AP180">
            <v>42258</v>
          </cell>
          <cell r="AQ180">
            <v>44.63</v>
          </cell>
          <cell r="AS180">
            <v>42250</v>
          </cell>
          <cell r="AT180">
            <v>49.97</v>
          </cell>
        </row>
        <row r="181">
          <cell r="AK181">
            <v>1.1116999999999999</v>
          </cell>
          <cell r="AM181">
            <v>42261</v>
          </cell>
          <cell r="AN181">
            <v>88.572100000000006</v>
          </cell>
          <cell r="AP181">
            <v>42261</v>
          </cell>
          <cell r="AQ181">
            <v>44</v>
          </cell>
          <cell r="AS181">
            <v>42251</v>
          </cell>
          <cell r="AT181">
            <v>48.68</v>
          </cell>
        </row>
        <row r="182">
          <cell r="AK182">
            <v>1.1144000000000001</v>
          </cell>
          <cell r="AM182">
            <v>42262</v>
          </cell>
          <cell r="AN182">
            <v>88.570999999999998</v>
          </cell>
          <cell r="AP182">
            <v>42262</v>
          </cell>
          <cell r="AQ182">
            <v>44.59</v>
          </cell>
          <cell r="AS182">
            <v>42254</v>
          </cell>
          <cell r="AT182">
            <v>46.9</v>
          </cell>
        </row>
        <row r="183">
          <cell r="AK183">
            <v>1.1169</v>
          </cell>
          <cell r="AM183">
            <v>42263</v>
          </cell>
          <cell r="AN183">
            <v>89.4589</v>
          </cell>
          <cell r="AP183">
            <v>42263</v>
          </cell>
          <cell r="AQ183">
            <v>47.15</v>
          </cell>
          <cell r="AS183">
            <v>42255</v>
          </cell>
          <cell r="AT183">
            <v>48.24</v>
          </cell>
        </row>
        <row r="184">
          <cell r="AK184">
            <v>1.1184000000000001</v>
          </cell>
          <cell r="AM184">
            <v>42264</v>
          </cell>
          <cell r="AN184">
            <v>89.031400000000005</v>
          </cell>
          <cell r="AP184">
            <v>42264</v>
          </cell>
          <cell r="AQ184">
            <v>46.9</v>
          </cell>
          <cell r="AS184">
            <v>42256</v>
          </cell>
          <cell r="AT184">
            <v>46.49</v>
          </cell>
        </row>
        <row r="185">
          <cell r="AK185">
            <v>1.1160000000000001</v>
          </cell>
          <cell r="AM185">
            <v>42265</v>
          </cell>
          <cell r="AN185">
            <v>87.727199999999996</v>
          </cell>
          <cell r="AP185">
            <v>42265</v>
          </cell>
          <cell r="AQ185">
            <v>44.68</v>
          </cell>
          <cell r="AS185">
            <v>42257</v>
          </cell>
          <cell r="AT185">
            <v>48.08</v>
          </cell>
        </row>
        <row r="186">
          <cell r="AK186">
            <v>1.1263000000000001</v>
          </cell>
          <cell r="AM186">
            <v>42268</v>
          </cell>
          <cell r="AN186">
            <v>88.561499999999995</v>
          </cell>
          <cell r="AP186">
            <v>42268</v>
          </cell>
          <cell r="AQ186">
            <v>46.68</v>
          </cell>
          <cell r="AS186">
            <v>42258</v>
          </cell>
          <cell r="AT186">
            <v>47.41</v>
          </cell>
        </row>
        <row r="187">
          <cell r="AK187">
            <v>1.1345000000000001</v>
          </cell>
          <cell r="AM187">
            <v>42269</v>
          </cell>
          <cell r="AN187">
            <v>87.669300000000007</v>
          </cell>
          <cell r="AP187">
            <v>42269</v>
          </cell>
          <cell r="AQ187">
            <v>45.83</v>
          </cell>
          <cell r="AS187">
            <v>42261</v>
          </cell>
          <cell r="AT187">
            <v>45.52</v>
          </cell>
        </row>
        <row r="188">
          <cell r="AK188">
            <v>1.1318999999999999</v>
          </cell>
          <cell r="AM188">
            <v>42270</v>
          </cell>
          <cell r="AN188">
            <v>87.186000000000007</v>
          </cell>
          <cell r="AP188">
            <v>42270</v>
          </cell>
          <cell r="AQ188">
            <v>44.37</v>
          </cell>
          <cell r="AS188">
            <v>42262</v>
          </cell>
          <cell r="AT188">
            <v>46.12</v>
          </cell>
        </row>
        <row r="189">
          <cell r="AK189">
            <v>1.1283000000000001</v>
          </cell>
          <cell r="AM189">
            <v>42271</v>
          </cell>
          <cell r="AN189">
            <v>87.870400000000004</v>
          </cell>
          <cell r="AP189">
            <v>42271</v>
          </cell>
          <cell r="AQ189">
            <v>44.79</v>
          </cell>
          <cell r="AS189">
            <v>42263</v>
          </cell>
          <cell r="AT189">
            <v>47.95</v>
          </cell>
        </row>
        <row r="190">
          <cell r="AK190">
            <v>1.1309</v>
          </cell>
          <cell r="AM190">
            <v>42272</v>
          </cell>
          <cell r="AN190">
            <v>88.494200000000006</v>
          </cell>
          <cell r="AP190">
            <v>42272</v>
          </cell>
          <cell r="AQ190">
            <v>45.7</v>
          </cell>
          <cell r="AS190">
            <v>42264</v>
          </cell>
          <cell r="AT190">
            <v>47.61</v>
          </cell>
        </row>
        <row r="191">
          <cell r="AK191">
            <v>1.1304000000000001</v>
          </cell>
          <cell r="AM191">
            <v>42275</v>
          </cell>
          <cell r="AN191">
            <v>87.334400000000002</v>
          </cell>
          <cell r="AP191">
            <v>42275</v>
          </cell>
          <cell r="AQ191">
            <v>44.43</v>
          </cell>
          <cell r="AS191">
            <v>42265</v>
          </cell>
          <cell r="AT191">
            <v>46.15</v>
          </cell>
        </row>
        <row r="192">
          <cell r="AK192">
            <v>1.1367</v>
          </cell>
          <cell r="AM192">
            <v>42276</v>
          </cell>
          <cell r="AN192">
            <v>87.561800000000005</v>
          </cell>
          <cell r="AP192">
            <v>42276</v>
          </cell>
          <cell r="AQ192">
            <v>45.23</v>
          </cell>
          <cell r="AS192">
            <v>42268</v>
          </cell>
          <cell r="AT192">
            <v>46.93</v>
          </cell>
        </row>
        <row r="193">
          <cell r="AK193">
            <v>1.1213</v>
          </cell>
          <cell r="AM193">
            <v>42277</v>
          </cell>
          <cell r="AN193">
            <v>87.821399999999997</v>
          </cell>
          <cell r="AP193">
            <v>42277</v>
          </cell>
          <cell r="AQ193">
            <v>45.09</v>
          </cell>
          <cell r="AS193">
            <v>42269</v>
          </cell>
          <cell r="AT193">
            <v>47.22</v>
          </cell>
        </row>
        <row r="194">
          <cell r="AK194">
            <v>1.1124000000000001</v>
          </cell>
          <cell r="AM194">
            <v>42278</v>
          </cell>
          <cell r="AN194">
            <v>87.130499999999998</v>
          </cell>
          <cell r="AP194">
            <v>42278</v>
          </cell>
          <cell r="AQ194">
            <v>44.74</v>
          </cell>
          <cell r="AS194">
            <v>42270</v>
          </cell>
          <cell r="AT194">
            <v>45.92</v>
          </cell>
        </row>
        <row r="195">
          <cell r="AK195">
            <v>1.1173999999999999</v>
          </cell>
          <cell r="AM195">
            <v>42279</v>
          </cell>
          <cell r="AN195">
            <v>87.891400000000004</v>
          </cell>
          <cell r="AP195">
            <v>42279</v>
          </cell>
          <cell r="AQ195">
            <v>45.54</v>
          </cell>
          <cell r="AS195">
            <v>42271</v>
          </cell>
          <cell r="AT195">
            <v>46.59</v>
          </cell>
        </row>
        <row r="196">
          <cell r="AK196">
            <v>1.1254999999999999</v>
          </cell>
          <cell r="AM196">
            <v>42282</v>
          </cell>
          <cell r="AN196">
            <v>88.800700000000006</v>
          </cell>
          <cell r="AP196">
            <v>42282</v>
          </cell>
          <cell r="AQ196">
            <v>46.26</v>
          </cell>
          <cell r="AS196">
            <v>42272</v>
          </cell>
          <cell r="AT196">
            <v>46.67</v>
          </cell>
        </row>
        <row r="197">
          <cell r="AK197">
            <v>1.1186</v>
          </cell>
          <cell r="AM197">
            <v>42283</v>
          </cell>
          <cell r="AN197">
            <v>90.267499999999998</v>
          </cell>
          <cell r="AP197">
            <v>42283</v>
          </cell>
          <cell r="AQ197">
            <v>48.53</v>
          </cell>
          <cell r="AS197">
            <v>42275</v>
          </cell>
          <cell r="AT197">
            <v>45.86</v>
          </cell>
        </row>
        <row r="198">
          <cell r="AK198">
            <v>1.1237999999999999</v>
          </cell>
          <cell r="AM198">
            <v>42284</v>
          </cell>
          <cell r="AN198">
            <v>90.108900000000006</v>
          </cell>
          <cell r="AP198">
            <v>42284</v>
          </cell>
          <cell r="AQ198">
            <v>47.81</v>
          </cell>
          <cell r="AS198">
            <v>42276</v>
          </cell>
          <cell r="AT198">
            <v>46.46</v>
          </cell>
        </row>
        <row r="199">
          <cell r="AK199">
            <v>1.1261000000000001</v>
          </cell>
          <cell r="AM199">
            <v>42285</v>
          </cell>
          <cell r="AN199">
            <v>90.345200000000006</v>
          </cell>
          <cell r="AP199">
            <v>42285</v>
          </cell>
          <cell r="AQ199">
            <v>49.43</v>
          </cell>
          <cell r="AS199">
            <v>42277</v>
          </cell>
          <cell r="AT199">
            <v>47.13</v>
          </cell>
        </row>
        <row r="200">
          <cell r="AK200">
            <v>1.1182000000000001</v>
          </cell>
          <cell r="AM200">
            <v>42286</v>
          </cell>
          <cell r="AN200">
            <v>91.008399999999995</v>
          </cell>
          <cell r="AP200">
            <v>42286</v>
          </cell>
          <cell r="AQ200">
            <v>49.63</v>
          </cell>
          <cell r="AS200">
            <v>42278</v>
          </cell>
          <cell r="AT200">
            <v>47.19</v>
          </cell>
        </row>
        <row r="201">
          <cell r="AK201">
            <v>1.1195999999999999</v>
          </cell>
          <cell r="AM201">
            <v>42289</v>
          </cell>
          <cell r="AN201">
            <v>90.052400000000006</v>
          </cell>
          <cell r="AP201">
            <v>42289</v>
          </cell>
          <cell r="AQ201">
            <v>47.1</v>
          </cell>
          <cell r="AS201">
            <v>42279</v>
          </cell>
          <cell r="AT201">
            <v>47.41</v>
          </cell>
        </row>
        <row r="202">
          <cell r="AK202">
            <v>1.1242000000000001</v>
          </cell>
          <cell r="AM202">
            <v>42290</v>
          </cell>
          <cell r="AN202">
            <v>89.981899999999996</v>
          </cell>
          <cell r="AP202">
            <v>42290</v>
          </cell>
          <cell r="AQ202">
            <v>46.66</v>
          </cell>
          <cell r="AS202">
            <v>42282</v>
          </cell>
          <cell r="AT202">
            <v>48.49</v>
          </cell>
        </row>
        <row r="203">
          <cell r="AK203">
            <v>1.1187</v>
          </cell>
          <cell r="AM203">
            <v>42291</v>
          </cell>
          <cell r="AN203">
            <v>90.137600000000006</v>
          </cell>
          <cell r="AP203">
            <v>42291</v>
          </cell>
          <cell r="AQ203">
            <v>46.64</v>
          </cell>
          <cell r="AS203">
            <v>42283</v>
          </cell>
          <cell r="AT203">
            <v>51.47</v>
          </cell>
        </row>
        <row r="204">
          <cell r="AK204">
            <v>1.1263000000000001</v>
          </cell>
          <cell r="AM204">
            <v>42292</v>
          </cell>
          <cell r="AN204">
            <v>89.838999999999999</v>
          </cell>
          <cell r="AP204">
            <v>42292</v>
          </cell>
          <cell r="AQ204">
            <v>46.38</v>
          </cell>
          <cell r="AS204">
            <v>42284</v>
          </cell>
          <cell r="AT204">
            <v>51.22</v>
          </cell>
        </row>
        <row r="205">
          <cell r="AK205">
            <v>1.1243000000000001</v>
          </cell>
          <cell r="AM205">
            <v>42293</v>
          </cell>
          <cell r="AN205">
            <v>89.783500000000004</v>
          </cell>
          <cell r="AP205">
            <v>42293</v>
          </cell>
          <cell r="AQ205">
            <v>47.26</v>
          </cell>
          <cell r="AS205">
            <v>42285</v>
          </cell>
          <cell r="AT205">
            <v>52.71</v>
          </cell>
        </row>
        <row r="206">
          <cell r="AK206">
            <v>1.1282000000000001</v>
          </cell>
          <cell r="AM206">
            <v>42296</v>
          </cell>
          <cell r="AN206">
            <v>88.519199999999998</v>
          </cell>
          <cell r="AP206">
            <v>42296</v>
          </cell>
          <cell r="AQ206">
            <v>45.89</v>
          </cell>
          <cell r="AS206">
            <v>42286</v>
          </cell>
          <cell r="AT206">
            <v>52.03</v>
          </cell>
        </row>
        <row r="207">
          <cell r="AK207">
            <v>1.1379999999999999</v>
          </cell>
          <cell r="AM207">
            <v>42297</v>
          </cell>
          <cell r="AN207">
            <v>88.828999999999994</v>
          </cell>
          <cell r="AP207">
            <v>42297</v>
          </cell>
          <cell r="AQ207">
            <v>45.55</v>
          </cell>
          <cell r="AS207">
            <v>42289</v>
          </cell>
          <cell r="AT207">
            <v>49.67</v>
          </cell>
        </row>
        <row r="208">
          <cell r="AK208">
            <v>1.1378999999999999</v>
          </cell>
          <cell r="AM208">
            <v>42298</v>
          </cell>
          <cell r="AN208">
            <v>88.184299999999993</v>
          </cell>
          <cell r="AP208">
            <v>42298</v>
          </cell>
          <cell r="AQ208">
            <v>44.65</v>
          </cell>
          <cell r="AS208">
            <v>42290</v>
          </cell>
          <cell r="AT208">
            <v>48.43</v>
          </cell>
        </row>
        <row r="209">
          <cell r="AK209">
            <v>1.139</v>
          </cell>
          <cell r="AM209">
            <v>42299</v>
          </cell>
          <cell r="AN209">
            <v>88.174800000000005</v>
          </cell>
          <cell r="AP209">
            <v>42299</v>
          </cell>
          <cell r="AQ209">
            <v>44.83</v>
          </cell>
          <cell r="AS209">
            <v>42291</v>
          </cell>
          <cell r="AT209">
            <v>47.83</v>
          </cell>
        </row>
        <row r="210">
          <cell r="AK210">
            <v>1.1445000000000001</v>
          </cell>
          <cell r="AM210">
            <v>42300</v>
          </cell>
          <cell r="AN210">
            <v>87.446399999999997</v>
          </cell>
          <cell r="AP210">
            <v>42300</v>
          </cell>
          <cell r="AQ210">
            <v>43.65</v>
          </cell>
          <cell r="AS210">
            <v>42292</v>
          </cell>
          <cell r="AT210">
            <v>48.67</v>
          </cell>
        </row>
        <row r="211">
          <cell r="AK211">
            <v>1.1400999999999999</v>
          </cell>
          <cell r="AM211">
            <v>42303</v>
          </cell>
          <cell r="AN211">
            <v>86.961399999999998</v>
          </cell>
          <cell r="AP211">
            <v>42303</v>
          </cell>
          <cell r="AQ211">
            <v>43.98</v>
          </cell>
          <cell r="AS211">
            <v>42293</v>
          </cell>
          <cell r="AT211">
            <v>49.04</v>
          </cell>
        </row>
        <row r="212">
          <cell r="AK212">
            <v>1.1381000000000001</v>
          </cell>
          <cell r="AM212">
            <v>42304</v>
          </cell>
          <cell r="AN212">
            <v>86.623400000000004</v>
          </cell>
          <cell r="AP212">
            <v>42304</v>
          </cell>
          <cell r="AQ212">
            <v>43.2</v>
          </cell>
          <cell r="AS212">
            <v>42296</v>
          </cell>
          <cell r="AT212">
            <v>47.58</v>
          </cell>
        </row>
        <row r="213">
          <cell r="AK213">
            <v>1.1322000000000001</v>
          </cell>
          <cell r="AM213">
            <v>42305</v>
          </cell>
          <cell r="AN213">
            <v>87.641999999999996</v>
          </cell>
          <cell r="AP213">
            <v>42305</v>
          </cell>
          <cell r="AQ213">
            <v>45.94</v>
          </cell>
          <cell r="AS213">
            <v>42297</v>
          </cell>
          <cell r="AT213">
            <v>46.78</v>
          </cell>
        </row>
        <row r="214">
          <cell r="AK214">
            <v>1.1352</v>
          </cell>
          <cell r="AM214">
            <v>42306</v>
          </cell>
          <cell r="AN214">
            <v>86.867199999999997</v>
          </cell>
          <cell r="AP214">
            <v>42306</v>
          </cell>
          <cell r="AQ214">
            <v>46.06</v>
          </cell>
          <cell r="AS214">
            <v>42298</v>
          </cell>
          <cell r="AT214">
            <v>45.94</v>
          </cell>
        </row>
        <row r="215">
          <cell r="AK215">
            <v>1.1346000000000001</v>
          </cell>
          <cell r="AM215">
            <v>42307</v>
          </cell>
          <cell r="AN215">
            <v>87.428899999999999</v>
          </cell>
          <cell r="AP215">
            <v>42307</v>
          </cell>
          <cell r="AQ215">
            <v>46.59</v>
          </cell>
          <cell r="AS215">
            <v>42299</v>
          </cell>
          <cell r="AT215">
            <v>46.29</v>
          </cell>
        </row>
        <row r="216">
          <cell r="AK216">
            <v>1.1136999999999999</v>
          </cell>
          <cell r="AM216">
            <v>42310</v>
          </cell>
          <cell r="AN216">
            <v>86.868399999999994</v>
          </cell>
          <cell r="AP216">
            <v>42310</v>
          </cell>
          <cell r="AQ216">
            <v>46.14</v>
          </cell>
          <cell r="AS216">
            <v>42300</v>
          </cell>
          <cell r="AT216">
            <v>46.04</v>
          </cell>
        </row>
        <row r="217">
          <cell r="AK217">
            <v>1.1015999999999999</v>
          </cell>
          <cell r="AM217">
            <v>42311</v>
          </cell>
          <cell r="AN217">
            <v>87.692999999999998</v>
          </cell>
          <cell r="AP217">
            <v>42311</v>
          </cell>
          <cell r="AQ217">
            <v>47.9</v>
          </cell>
          <cell r="AS217">
            <v>42303</v>
          </cell>
          <cell r="AT217">
            <v>45.43</v>
          </cell>
        </row>
        <row r="218">
          <cell r="AK218">
            <v>1.1053999999999999</v>
          </cell>
          <cell r="AM218">
            <v>42312</v>
          </cell>
          <cell r="AN218">
            <v>86.514799999999994</v>
          </cell>
          <cell r="AP218">
            <v>42312</v>
          </cell>
          <cell r="AQ218">
            <v>46.32</v>
          </cell>
          <cell r="AS218">
            <v>42304</v>
          </cell>
          <cell r="AT218">
            <v>45.08</v>
          </cell>
        </row>
        <row r="219">
          <cell r="AK219">
            <v>1.1038000000000001</v>
          </cell>
          <cell r="AM219">
            <v>42313</v>
          </cell>
          <cell r="AN219">
            <v>85.825999999999993</v>
          </cell>
          <cell r="AP219">
            <v>42313</v>
          </cell>
          <cell r="AQ219">
            <v>45.2</v>
          </cell>
          <cell r="AS219">
            <v>42305</v>
          </cell>
          <cell r="AT219">
            <v>47.19</v>
          </cell>
        </row>
        <row r="220">
          <cell r="AK220">
            <v>1.1065</v>
          </cell>
          <cell r="AM220">
            <v>42314</v>
          </cell>
          <cell r="AN220">
            <v>85.2346</v>
          </cell>
          <cell r="AP220">
            <v>42314</v>
          </cell>
          <cell r="AQ220">
            <v>44.29</v>
          </cell>
          <cell r="AS220">
            <v>42306</v>
          </cell>
          <cell r="AT220">
            <v>46.62</v>
          </cell>
        </row>
        <row r="221">
          <cell r="AK221">
            <v>1.0967</v>
          </cell>
          <cell r="AM221">
            <v>42317</v>
          </cell>
          <cell r="AN221">
            <v>84.236900000000006</v>
          </cell>
          <cell r="AP221">
            <v>42317</v>
          </cell>
          <cell r="AQ221">
            <v>43.87</v>
          </cell>
          <cell r="AS221">
            <v>42307</v>
          </cell>
          <cell r="AT221">
            <v>47.62</v>
          </cell>
        </row>
        <row r="222">
          <cell r="AK222">
            <v>1.1017999999999999</v>
          </cell>
          <cell r="AM222">
            <v>42318</v>
          </cell>
          <cell r="AN222">
            <v>84.044600000000003</v>
          </cell>
          <cell r="AP222">
            <v>42318</v>
          </cell>
          <cell r="AQ222">
            <v>44.21</v>
          </cell>
          <cell r="AS222">
            <v>42310</v>
          </cell>
          <cell r="AT222">
            <v>47.79</v>
          </cell>
        </row>
        <row r="223">
          <cell r="AK223">
            <v>1.1021000000000001</v>
          </cell>
          <cell r="AM223">
            <v>42319</v>
          </cell>
          <cell r="AN223">
            <v>83.617999999999995</v>
          </cell>
          <cell r="AP223">
            <v>42319</v>
          </cell>
          <cell r="AQ223">
            <v>42.93</v>
          </cell>
          <cell r="AS223">
            <v>42311</v>
          </cell>
          <cell r="AT223">
            <v>48.9</v>
          </cell>
        </row>
        <row r="224">
          <cell r="AK224">
            <v>1.0959000000000001</v>
          </cell>
          <cell r="AM224">
            <v>42320</v>
          </cell>
          <cell r="AN224">
            <v>82.869100000000003</v>
          </cell>
          <cell r="AP224">
            <v>42320</v>
          </cell>
          <cell r="AQ224">
            <v>41.75</v>
          </cell>
          <cell r="AS224">
            <v>42312</v>
          </cell>
          <cell r="AT224">
            <v>47.59</v>
          </cell>
        </row>
        <row r="225">
          <cell r="AK225">
            <v>1.0855999999999999</v>
          </cell>
          <cell r="AM225">
            <v>42321</v>
          </cell>
          <cell r="AN225">
            <v>82.433199999999999</v>
          </cell>
          <cell r="AP225">
            <v>42321</v>
          </cell>
          <cell r="AQ225">
            <v>40.74</v>
          </cell>
          <cell r="AS225">
            <v>42313</v>
          </cell>
          <cell r="AT225">
            <v>46.91</v>
          </cell>
        </row>
        <row r="226">
          <cell r="AK226">
            <v>1.0865</v>
          </cell>
          <cell r="AM226">
            <v>42324</v>
          </cell>
          <cell r="AN226">
            <v>82.460099999999997</v>
          </cell>
          <cell r="AP226">
            <v>42324</v>
          </cell>
          <cell r="AQ226">
            <v>41.74</v>
          </cell>
          <cell r="AS226">
            <v>42314</v>
          </cell>
          <cell r="AT226">
            <v>46.6</v>
          </cell>
        </row>
        <row r="227">
          <cell r="AK227">
            <v>1.0737000000000001</v>
          </cell>
          <cell r="AM227">
            <v>42325</v>
          </cell>
          <cell r="AN227">
            <v>81.742199999999997</v>
          </cell>
          <cell r="AP227">
            <v>42325</v>
          </cell>
          <cell r="AQ227">
            <v>40.67</v>
          </cell>
          <cell r="AS227">
            <v>42317</v>
          </cell>
          <cell r="AT227">
            <v>46.34</v>
          </cell>
        </row>
        <row r="228">
          <cell r="AK228">
            <v>1.0757000000000001</v>
          </cell>
          <cell r="AM228">
            <v>42326</v>
          </cell>
          <cell r="AN228">
            <v>81.5672</v>
          </cell>
          <cell r="AP228">
            <v>42326</v>
          </cell>
          <cell r="AQ228">
            <v>40.75</v>
          </cell>
          <cell r="AS228">
            <v>42318</v>
          </cell>
          <cell r="AT228">
            <v>45.84</v>
          </cell>
        </row>
        <row r="229">
          <cell r="AK229">
            <v>1.0705</v>
          </cell>
          <cell r="AM229">
            <v>42327</v>
          </cell>
          <cell r="AN229">
            <v>81.741200000000006</v>
          </cell>
          <cell r="AP229">
            <v>42327</v>
          </cell>
          <cell r="AQ229">
            <v>40.54</v>
          </cell>
          <cell r="AS229">
            <v>42319</v>
          </cell>
          <cell r="AT229">
            <v>44.95</v>
          </cell>
        </row>
        <row r="230">
          <cell r="AK230">
            <v>1.0729</v>
          </cell>
          <cell r="AM230">
            <v>42328</v>
          </cell>
          <cell r="AN230">
            <v>81.423400000000001</v>
          </cell>
          <cell r="AP230">
            <v>42328</v>
          </cell>
          <cell r="AQ230">
            <v>40.39</v>
          </cell>
          <cell r="AS230">
            <v>42320</v>
          </cell>
          <cell r="AT230">
            <v>43.34</v>
          </cell>
        </row>
        <row r="231">
          <cell r="AK231">
            <v>1.0779000000000001</v>
          </cell>
          <cell r="AM231">
            <v>42331</v>
          </cell>
          <cell r="AN231">
            <v>81.499899999999997</v>
          </cell>
          <cell r="AP231">
            <v>42331</v>
          </cell>
          <cell r="AQ231">
            <v>40.049999999999997</v>
          </cell>
          <cell r="AS231">
            <v>42321</v>
          </cell>
          <cell r="AT231">
            <v>42.16</v>
          </cell>
        </row>
        <row r="232">
          <cell r="AK232">
            <v>1.0726</v>
          </cell>
          <cell r="AM232">
            <v>42332</v>
          </cell>
          <cell r="AN232">
            <v>82.144599999999997</v>
          </cell>
          <cell r="AP232">
            <v>42332</v>
          </cell>
          <cell r="AQ232">
            <v>41.27</v>
          </cell>
          <cell r="AS232">
            <v>42324</v>
          </cell>
          <cell r="AT232">
            <v>42.69</v>
          </cell>
        </row>
        <row r="233">
          <cell r="AK233">
            <v>1.0693999999999999</v>
          </cell>
          <cell r="AM233">
            <v>42333</v>
          </cell>
          <cell r="AN233">
            <v>82.2684</v>
          </cell>
          <cell r="AP233">
            <v>42333</v>
          </cell>
          <cell r="AQ233">
            <v>41.79</v>
          </cell>
          <cell r="AS233">
            <v>42325</v>
          </cell>
          <cell r="AT233">
            <v>41.71</v>
          </cell>
        </row>
        <row r="234">
          <cell r="AK234">
            <v>1.0647</v>
          </cell>
          <cell r="AM234">
            <v>42335</v>
          </cell>
          <cell r="AN234">
            <v>81.096199999999996</v>
          </cell>
          <cell r="AP234">
            <v>42335</v>
          </cell>
          <cell r="AQ234">
            <v>41.71</v>
          </cell>
          <cell r="AS234">
            <v>42326</v>
          </cell>
          <cell r="AT234">
            <v>42.1</v>
          </cell>
        </row>
        <row r="235">
          <cell r="AK235">
            <v>1.0640000000000001</v>
          </cell>
          <cell r="AM235">
            <v>42338</v>
          </cell>
          <cell r="AN235">
            <v>81.078100000000006</v>
          </cell>
          <cell r="AP235">
            <v>42338</v>
          </cell>
          <cell r="AQ235">
            <v>41.65</v>
          </cell>
          <cell r="AS235">
            <v>42327</v>
          </cell>
          <cell r="AT235">
            <v>41.97</v>
          </cell>
        </row>
        <row r="236">
          <cell r="AK236">
            <v>1.0726</v>
          </cell>
          <cell r="AM236">
            <v>42339</v>
          </cell>
          <cell r="AN236">
            <v>81.753299999999996</v>
          </cell>
          <cell r="AP236">
            <v>42339</v>
          </cell>
          <cell r="AQ236">
            <v>41.85</v>
          </cell>
          <cell r="AS236">
            <v>42328</v>
          </cell>
          <cell r="AT236">
            <v>42.26</v>
          </cell>
        </row>
        <row r="237">
          <cell r="AK237">
            <v>1.0649999999999999</v>
          </cell>
          <cell r="AM237">
            <v>42340</v>
          </cell>
          <cell r="AN237">
            <v>80.370800000000003</v>
          </cell>
          <cell r="AP237">
            <v>42340</v>
          </cell>
          <cell r="AQ237">
            <v>39.94</v>
          </cell>
          <cell r="AS237">
            <v>42331</v>
          </cell>
          <cell r="AT237">
            <v>43.21</v>
          </cell>
        </row>
        <row r="238">
          <cell r="AK238">
            <v>1.0620000000000001</v>
          </cell>
          <cell r="AM238">
            <v>42341</v>
          </cell>
          <cell r="AN238">
            <v>81.297799999999995</v>
          </cell>
          <cell r="AP238">
            <v>42341</v>
          </cell>
          <cell r="AQ238">
            <v>41.08</v>
          </cell>
          <cell r="AS238">
            <v>42332</v>
          </cell>
          <cell r="AT238">
            <v>44.33</v>
          </cell>
        </row>
        <row r="239">
          <cell r="AK239">
            <v>1.0647</v>
          </cell>
          <cell r="AM239">
            <v>42342</v>
          </cell>
          <cell r="AN239">
            <v>81.701599999999999</v>
          </cell>
          <cell r="AP239">
            <v>42342</v>
          </cell>
          <cell r="AQ239">
            <v>39.97</v>
          </cell>
          <cell r="AS239">
            <v>42333</v>
          </cell>
          <cell r="AT239">
            <v>44.64</v>
          </cell>
        </row>
        <row r="240">
          <cell r="AK240">
            <v>1.0623</v>
          </cell>
          <cell r="AM240">
            <v>42345</v>
          </cell>
          <cell r="AN240">
            <v>79.506399999999999</v>
          </cell>
          <cell r="AP240">
            <v>42345</v>
          </cell>
          <cell r="AQ240">
            <v>37.65</v>
          </cell>
          <cell r="AS240">
            <v>42334</v>
          </cell>
          <cell r="AT240">
            <v>43.56</v>
          </cell>
        </row>
        <row r="241">
          <cell r="AK241">
            <v>1.0613999999999999</v>
          </cell>
          <cell r="AM241">
            <v>42346</v>
          </cell>
          <cell r="AN241">
            <v>79.168999999999997</v>
          </cell>
          <cell r="AP241">
            <v>42346</v>
          </cell>
          <cell r="AQ241">
            <v>37.51</v>
          </cell>
          <cell r="AS241">
            <v>42335</v>
          </cell>
          <cell r="AT241">
            <v>43.05</v>
          </cell>
        </row>
        <row r="242">
          <cell r="AK242">
            <v>1.06</v>
          </cell>
          <cell r="AM242">
            <v>42347</v>
          </cell>
          <cell r="AN242">
            <v>79.246600000000001</v>
          </cell>
          <cell r="AP242">
            <v>42347</v>
          </cell>
          <cell r="AQ242">
            <v>37.159999999999997</v>
          </cell>
          <cell r="AS242">
            <v>42338</v>
          </cell>
          <cell r="AT242">
            <v>42.82</v>
          </cell>
        </row>
        <row r="243">
          <cell r="AK243">
            <v>1.056</v>
          </cell>
          <cell r="AM243">
            <v>42348</v>
          </cell>
          <cell r="AN243">
            <v>79.154399999999995</v>
          </cell>
          <cell r="AP243">
            <v>42348</v>
          </cell>
          <cell r="AQ243">
            <v>36.76</v>
          </cell>
          <cell r="AS243">
            <v>42339</v>
          </cell>
          <cell r="AT243">
            <v>43.48</v>
          </cell>
        </row>
        <row r="244">
          <cell r="AK244">
            <v>1.0616000000000001</v>
          </cell>
          <cell r="AM244">
            <v>42349</v>
          </cell>
          <cell r="AN244">
            <v>78.422399999999996</v>
          </cell>
          <cell r="AP244">
            <v>42349</v>
          </cell>
          <cell r="AQ244">
            <v>35.619999999999997</v>
          </cell>
          <cell r="AS244">
            <v>42340</v>
          </cell>
          <cell r="AT244">
            <v>41.87</v>
          </cell>
        </row>
        <row r="245">
          <cell r="AK245">
            <v>1.0585</v>
          </cell>
          <cell r="AM245">
            <v>42352</v>
          </cell>
          <cell r="AN245">
            <v>77.960899999999995</v>
          </cell>
          <cell r="AP245">
            <v>42352</v>
          </cell>
          <cell r="AQ245">
            <v>36.31</v>
          </cell>
          <cell r="AS245">
            <v>42341</v>
          </cell>
          <cell r="AT245">
            <v>42.99</v>
          </cell>
        </row>
        <row r="246">
          <cell r="AK246">
            <v>1.0902000000000001</v>
          </cell>
          <cell r="AM246">
            <v>42353</v>
          </cell>
          <cell r="AN246">
            <v>77.578100000000006</v>
          </cell>
          <cell r="AP246">
            <v>42353</v>
          </cell>
          <cell r="AQ246">
            <v>37.35</v>
          </cell>
          <cell r="AS246">
            <v>42342</v>
          </cell>
          <cell r="AT246">
            <v>42.04</v>
          </cell>
        </row>
        <row r="247">
          <cell r="AK247">
            <v>1.0869</v>
          </cell>
          <cell r="AM247">
            <v>42354</v>
          </cell>
          <cell r="AN247">
            <v>77.080699999999993</v>
          </cell>
          <cell r="AP247">
            <v>42354</v>
          </cell>
          <cell r="AQ247">
            <v>35.520000000000003</v>
          </cell>
          <cell r="AS247">
            <v>42345</v>
          </cell>
          <cell r="AT247">
            <v>39.909999999999997</v>
          </cell>
        </row>
        <row r="248">
          <cell r="AK248">
            <v>1.0851</v>
          </cell>
          <cell r="AM248">
            <v>42355</v>
          </cell>
          <cell r="AN248">
            <v>76.604500000000002</v>
          </cell>
          <cell r="AP248">
            <v>42355</v>
          </cell>
          <cell r="AQ248">
            <v>34.950000000000003</v>
          </cell>
          <cell r="AS248">
            <v>42346</v>
          </cell>
          <cell r="AT248">
            <v>39.68</v>
          </cell>
        </row>
        <row r="249">
          <cell r="AK249">
            <v>1.0889</v>
          </cell>
          <cell r="AM249">
            <v>42356</v>
          </cell>
          <cell r="AN249">
            <v>77.452299999999994</v>
          </cell>
          <cell r="AP249">
            <v>42356</v>
          </cell>
          <cell r="AQ249">
            <v>34.729999999999997</v>
          </cell>
          <cell r="AS249">
            <v>42347</v>
          </cell>
          <cell r="AT249">
            <v>39.68</v>
          </cell>
        </row>
        <row r="250">
          <cell r="AK250">
            <v>1.1003000000000001</v>
          </cell>
          <cell r="AM250">
            <v>42359</v>
          </cell>
          <cell r="AN250">
            <v>77.698499999999996</v>
          </cell>
          <cell r="AP250">
            <v>42359</v>
          </cell>
          <cell r="AQ250">
            <v>34.74</v>
          </cell>
          <cell r="AS250">
            <v>42348</v>
          </cell>
          <cell r="AT250">
            <v>39.04</v>
          </cell>
        </row>
        <row r="251">
          <cell r="AK251">
            <v>1.0947</v>
          </cell>
          <cell r="AM251">
            <v>42360</v>
          </cell>
          <cell r="AN251">
            <v>77.168999999999997</v>
          </cell>
          <cell r="AP251">
            <v>42360</v>
          </cell>
          <cell r="AQ251">
            <v>35.19</v>
          </cell>
          <cell r="AS251">
            <v>42349</v>
          </cell>
          <cell r="AT251">
            <v>37.33</v>
          </cell>
        </row>
        <row r="252">
          <cell r="AK252">
            <v>1.0993999999999999</v>
          </cell>
          <cell r="AM252">
            <v>42361</v>
          </cell>
          <cell r="AN252">
            <v>78.105500000000006</v>
          </cell>
          <cell r="AP252">
            <v>42361</v>
          </cell>
          <cell r="AQ252">
            <v>36.9</v>
          </cell>
          <cell r="AS252">
            <v>42352</v>
          </cell>
          <cell r="AT252">
            <v>37.159999999999997</v>
          </cell>
        </row>
        <row r="253">
          <cell r="AK253">
            <v>1.1014999999999999</v>
          </cell>
          <cell r="AM253">
            <v>42362</v>
          </cell>
          <cell r="AN253">
            <v>78.485100000000003</v>
          </cell>
          <cell r="AP253">
            <v>42362</v>
          </cell>
          <cell r="AQ253">
            <v>37.5</v>
          </cell>
          <cell r="AS253">
            <v>42353</v>
          </cell>
          <cell r="AT253">
            <v>36.909999999999997</v>
          </cell>
        </row>
        <row r="254">
          <cell r="AK254">
            <v>1.0924</v>
          </cell>
          <cell r="AM254">
            <v>42366</v>
          </cell>
          <cell r="AN254">
            <v>77.879000000000005</v>
          </cell>
          <cell r="AP254">
            <v>42366</v>
          </cell>
          <cell r="AQ254">
            <v>36.81</v>
          </cell>
          <cell r="AS254">
            <v>42354</v>
          </cell>
          <cell r="AT254">
            <v>36.14</v>
          </cell>
        </row>
        <row r="255">
          <cell r="AK255">
            <v>1.0926</v>
          </cell>
          <cell r="AM255">
            <v>42367</v>
          </cell>
          <cell r="AN255">
            <v>79.041799999999995</v>
          </cell>
          <cell r="AP255">
            <v>42367</v>
          </cell>
          <cell r="AQ255">
            <v>37.869999999999997</v>
          </cell>
          <cell r="AS255">
            <v>42355</v>
          </cell>
          <cell r="AT255">
            <v>35.340000000000003</v>
          </cell>
        </row>
        <row r="256">
          <cell r="AK256">
            <v>1.0819000000000001</v>
          </cell>
          <cell r="AM256">
            <v>42368</v>
          </cell>
          <cell r="AN256">
            <v>78.088099999999997</v>
          </cell>
          <cell r="AP256">
            <v>42368</v>
          </cell>
          <cell r="AQ256">
            <v>36.6</v>
          </cell>
          <cell r="AS256">
            <v>42356</v>
          </cell>
          <cell r="AT256">
            <v>35.049999999999997</v>
          </cell>
        </row>
        <row r="257">
          <cell r="AK257">
            <v>1.0836999999999999</v>
          </cell>
          <cell r="AM257">
            <v>42369</v>
          </cell>
          <cell r="AN257">
            <v>78.558800000000005</v>
          </cell>
          <cell r="AP257">
            <v>42369</v>
          </cell>
          <cell r="AQ257">
            <v>37.04</v>
          </cell>
          <cell r="AS257">
            <v>42359</v>
          </cell>
          <cell r="AT257">
            <v>34.78</v>
          </cell>
        </row>
        <row r="258">
          <cell r="AK258">
            <v>1.0911999999999999</v>
          </cell>
          <cell r="AM258">
            <v>0</v>
          </cell>
          <cell r="AP258">
            <v>0</v>
          </cell>
          <cell r="AS258">
            <v>42360</v>
          </cell>
          <cell r="AT258">
            <v>34.85</v>
          </cell>
        </row>
        <row r="259">
          <cell r="AK259">
            <v>1.0971</v>
          </cell>
          <cell r="AM259">
            <v>0</v>
          </cell>
          <cell r="AP259">
            <v>0</v>
          </cell>
          <cell r="AS259">
            <v>42361</v>
          </cell>
          <cell r="AT259">
            <v>36.19</v>
          </cell>
        </row>
        <row r="260">
          <cell r="AK260">
            <v>1.0882000000000001</v>
          </cell>
          <cell r="AM260">
            <v>0</v>
          </cell>
          <cell r="AP260">
            <v>0</v>
          </cell>
          <cell r="AS260">
            <v>42362</v>
          </cell>
          <cell r="AT260">
            <v>36.49</v>
          </cell>
        </row>
        <row r="261">
          <cell r="AK261">
            <v>1.0952</v>
          </cell>
          <cell r="AM261">
            <v>0</v>
          </cell>
          <cell r="AP261">
            <v>0</v>
          </cell>
          <cell r="AS261">
            <v>42363</v>
          </cell>
          <cell r="AT261">
            <v>36.49</v>
          </cell>
        </row>
        <row r="262">
          <cell r="AK262">
            <v>1.0974999999999999</v>
          </cell>
          <cell r="AM262">
            <v>0</v>
          </cell>
          <cell r="AP262">
            <v>0</v>
          </cell>
          <cell r="AS262">
            <v>42366</v>
          </cell>
          <cell r="AT262">
            <v>35.03</v>
          </cell>
        </row>
        <row r="263">
          <cell r="AK263">
            <v>1.0974999999999999</v>
          </cell>
          <cell r="AM263">
            <v>0</v>
          </cell>
          <cell r="AP263">
            <v>0</v>
          </cell>
          <cell r="AS263">
            <v>42367</v>
          </cell>
          <cell r="AT263">
            <v>36.35</v>
          </cell>
        </row>
        <row r="264">
          <cell r="AK264">
            <v>1.0931999999999999</v>
          </cell>
          <cell r="AM264">
            <v>0</v>
          </cell>
          <cell r="AP264">
            <v>0</v>
          </cell>
          <cell r="AS264">
            <v>42368</v>
          </cell>
          <cell r="AT264">
            <v>35.049999999999997</v>
          </cell>
        </row>
        <row r="265">
          <cell r="AK265">
            <v>1.0911</v>
          </cell>
          <cell r="AM265">
            <v>0</v>
          </cell>
          <cell r="AP265">
            <v>0</v>
          </cell>
          <cell r="AS265">
            <v>42369</v>
          </cell>
          <cell r="AT265">
            <v>35.75</v>
          </cell>
        </row>
        <row r="266">
          <cell r="AK266">
            <v>1.0866</v>
          </cell>
          <cell r="AM266">
            <v>0</v>
          </cell>
          <cell r="AP266">
            <v>0</v>
          </cell>
          <cell r="AS266">
            <v>0</v>
          </cell>
        </row>
        <row r="269">
          <cell r="AM269">
            <v>2.7788244159758779E-2</v>
          </cell>
          <cell r="AP269">
            <v>-1</v>
          </cell>
          <cell r="AS269">
            <v>-1</v>
          </cell>
        </row>
      </sheetData>
      <sheetData sheetId="2"/>
      <sheetData sheetId="3"/>
      <sheetData sheetId="4"/>
      <sheetData sheetId="5">
        <row r="1">
          <cell r="AB1" t="str">
            <v>HTM tržišni prinos</v>
          </cell>
        </row>
      </sheetData>
      <sheetData sheetId="6"/>
      <sheetData sheetId="7"/>
      <sheetData sheetId="8"/>
      <sheetData sheetId="9"/>
      <sheetData sheetId="10"/>
      <sheetData sheetId="11"/>
      <sheetData sheetId="12"/>
      <sheetData sheetId="13"/>
      <sheetData sheetId="14"/>
      <sheetData sheetId="15"/>
      <sheetData sheetId="16">
        <row r="1">
          <cell r="AG1" t="str">
            <v>EUR trgovanje</v>
          </cell>
          <cell r="AH1" t="str">
            <v>Accrued value HTM REPORT</v>
          </cell>
          <cell r="AJ1" t="str">
            <v>Ukupno EUR</v>
          </cell>
          <cell r="AY1" t="str">
            <v>USD+RAMP</v>
          </cell>
        </row>
        <row r="2">
          <cell r="AD2">
            <v>42004</v>
          </cell>
          <cell r="AG2">
            <v>3815118028</v>
          </cell>
          <cell r="AH2">
            <v>4334676963.1999998</v>
          </cell>
          <cell r="AJ2">
            <v>8545833891.2904348</v>
          </cell>
          <cell r="AY2">
            <v>2589360565</v>
          </cell>
        </row>
        <row r="3">
          <cell r="AG3">
            <v>3813994082</v>
          </cell>
          <cell r="AH3">
            <v>4334889022.0299997</v>
          </cell>
          <cell r="AJ3">
            <v>8548249104.0299997</v>
          </cell>
          <cell r="AY3">
            <v>2589371802</v>
          </cell>
        </row>
        <row r="4">
          <cell r="AG4">
            <v>3815436041</v>
          </cell>
          <cell r="AH4">
            <v>4335101099.8400002</v>
          </cell>
          <cell r="AJ4">
            <v>8549903140.8400002</v>
          </cell>
          <cell r="AY4">
            <v>2589511866</v>
          </cell>
        </row>
        <row r="5">
          <cell r="AG5">
            <v>3815464952</v>
          </cell>
          <cell r="AH5">
            <v>4335313196.6099997</v>
          </cell>
          <cell r="AJ5">
            <v>8550144148.6099997</v>
          </cell>
          <cell r="AY5">
            <v>2589523958</v>
          </cell>
        </row>
        <row r="6">
          <cell r="AG6">
            <v>3815494029</v>
          </cell>
          <cell r="AH6">
            <v>4335525312.3599997</v>
          </cell>
          <cell r="AJ6">
            <v>8550385341.3599997</v>
          </cell>
          <cell r="AY6">
            <v>2589536049</v>
          </cell>
        </row>
        <row r="7">
          <cell r="AG7">
            <v>3882649744</v>
          </cell>
          <cell r="AH7">
            <v>4283514880.2200003</v>
          </cell>
          <cell r="AJ7">
            <v>8565530624.2200003</v>
          </cell>
          <cell r="AY7">
            <v>2571661976</v>
          </cell>
        </row>
        <row r="8">
          <cell r="AG8">
            <v>3882808244</v>
          </cell>
          <cell r="AH8">
            <v>4283720511.77</v>
          </cell>
          <cell r="AJ8">
            <v>8565894755.7700005</v>
          </cell>
          <cell r="AY8">
            <v>2572013020</v>
          </cell>
        </row>
        <row r="9">
          <cell r="AG9">
            <v>3846887784</v>
          </cell>
          <cell r="AH9">
            <v>4337840152.2300005</v>
          </cell>
          <cell r="AJ9">
            <v>8584093936.2300005</v>
          </cell>
          <cell r="AY9">
            <v>2550622720</v>
          </cell>
        </row>
        <row r="10">
          <cell r="AG10">
            <v>3855741156</v>
          </cell>
          <cell r="AH10">
            <v>4338046337.9700003</v>
          </cell>
          <cell r="AJ10">
            <v>8593153493.9700012</v>
          </cell>
          <cell r="AY10">
            <v>2539993290</v>
          </cell>
        </row>
        <row r="11">
          <cell r="AG11">
            <v>3798330116</v>
          </cell>
          <cell r="AH11">
            <v>4338252542.2300005</v>
          </cell>
          <cell r="AJ11">
            <v>8535948658.2300005</v>
          </cell>
          <cell r="AY11">
            <v>2505061175</v>
          </cell>
        </row>
        <row r="12">
          <cell r="AG12">
            <v>3798353170</v>
          </cell>
          <cell r="AH12">
            <v>4338458765.0100002</v>
          </cell>
          <cell r="AJ12">
            <v>8536177935.0100002</v>
          </cell>
          <cell r="AY12">
            <v>2505072911</v>
          </cell>
        </row>
        <row r="13">
          <cell r="AG13">
            <v>3798376362</v>
          </cell>
          <cell r="AH13">
            <v>4338665006.3299999</v>
          </cell>
          <cell r="AJ13">
            <v>8536407368.3299999</v>
          </cell>
          <cell r="AY13">
            <v>2505084646</v>
          </cell>
        </row>
        <row r="14">
          <cell r="AG14">
            <v>3798421374</v>
          </cell>
          <cell r="AH14">
            <v>4338871266.1599998</v>
          </cell>
          <cell r="AJ14">
            <v>8536658640.1599998</v>
          </cell>
          <cell r="AY14">
            <v>2505289348</v>
          </cell>
        </row>
        <row r="15">
          <cell r="AG15">
            <v>3798539798</v>
          </cell>
          <cell r="AH15">
            <v>4339077544.5299997</v>
          </cell>
          <cell r="AJ15">
            <v>8536983342.5299997</v>
          </cell>
          <cell r="AY15">
            <v>2505391538</v>
          </cell>
        </row>
        <row r="16">
          <cell r="AG16">
            <v>3798724760</v>
          </cell>
          <cell r="AH16">
            <v>4339283841.4300003</v>
          </cell>
          <cell r="AJ16">
            <v>8537374601.4300003</v>
          </cell>
          <cell r="AY16">
            <v>2505688002</v>
          </cell>
        </row>
        <row r="17">
          <cell r="AG17">
            <v>3798849302</v>
          </cell>
          <cell r="AH17">
            <v>4342653003.9899998</v>
          </cell>
          <cell r="AJ17">
            <v>8540868305.9899998</v>
          </cell>
          <cell r="AY17">
            <v>2502978330</v>
          </cell>
        </row>
        <row r="18">
          <cell r="AG18">
            <v>3820018041</v>
          </cell>
          <cell r="AH18">
            <v>4342856828.8699999</v>
          </cell>
          <cell r="AJ18">
            <v>8562240869.8699999</v>
          </cell>
          <cell r="AY18">
            <v>2477838151</v>
          </cell>
        </row>
        <row r="19">
          <cell r="AG19">
            <v>3820042906</v>
          </cell>
          <cell r="AH19">
            <v>4343060671.8800001</v>
          </cell>
          <cell r="AJ19">
            <v>8562469577.8800001</v>
          </cell>
          <cell r="AY19">
            <v>2477849807</v>
          </cell>
        </row>
        <row r="20">
          <cell r="AG20">
            <v>3820067771</v>
          </cell>
          <cell r="AH20">
            <v>4343264533.0100002</v>
          </cell>
          <cell r="AJ20">
            <v>8562698304.0100002</v>
          </cell>
          <cell r="AY20">
            <v>2477861463</v>
          </cell>
        </row>
        <row r="21">
          <cell r="AG21">
            <v>3820145200</v>
          </cell>
          <cell r="AH21">
            <v>4343468412.2799997</v>
          </cell>
          <cell r="AJ21">
            <v>8562979612.2799997</v>
          </cell>
          <cell r="AY21">
            <v>2477870734</v>
          </cell>
        </row>
        <row r="22">
          <cell r="AG22">
            <v>3819914573</v>
          </cell>
          <cell r="AH22">
            <v>4343672309.6800003</v>
          </cell>
          <cell r="AJ22">
            <v>8562952882.6800003</v>
          </cell>
          <cell r="AY22">
            <v>2477928082</v>
          </cell>
        </row>
        <row r="23">
          <cell r="AG23">
            <v>3819692600</v>
          </cell>
          <cell r="AH23">
            <v>4343876225.2200003</v>
          </cell>
          <cell r="AJ23">
            <v>8562934825.2200003</v>
          </cell>
          <cell r="AY23">
            <v>2477704632</v>
          </cell>
        </row>
        <row r="24">
          <cell r="AG24">
            <v>3825919952</v>
          </cell>
          <cell r="AH24">
            <v>4344080158.8900003</v>
          </cell>
          <cell r="AJ24">
            <v>8569366110.8900003</v>
          </cell>
          <cell r="AY24">
            <v>2470647045</v>
          </cell>
        </row>
        <row r="25">
          <cell r="AG25">
            <v>3826175540</v>
          </cell>
          <cell r="AH25">
            <v>4344284110.7200003</v>
          </cell>
          <cell r="AJ25">
            <v>8569825650.7200003</v>
          </cell>
          <cell r="AY25">
            <v>2470920444</v>
          </cell>
        </row>
        <row r="26">
          <cell r="AG26">
            <v>3826200136</v>
          </cell>
          <cell r="AH26">
            <v>4344488080.6899996</v>
          </cell>
          <cell r="AJ26">
            <v>8570054216.6899996</v>
          </cell>
          <cell r="AY26">
            <v>2470930297</v>
          </cell>
        </row>
        <row r="27">
          <cell r="AG27">
            <v>3826224732</v>
          </cell>
          <cell r="AH27">
            <v>4344692068.8000002</v>
          </cell>
          <cell r="AJ27">
            <v>8570282800.8000002</v>
          </cell>
          <cell r="AY27">
            <v>2470940150</v>
          </cell>
        </row>
        <row r="28">
          <cell r="AG28">
            <v>3499570448</v>
          </cell>
          <cell r="AH28">
            <v>4344896075.0799999</v>
          </cell>
          <cell r="AJ28">
            <v>8243832523.0799999</v>
          </cell>
          <cell r="AY28">
            <v>2470821386</v>
          </cell>
        </row>
        <row r="29">
          <cell r="AG29">
            <v>3499685429</v>
          </cell>
          <cell r="AH29">
            <v>4345100099.5</v>
          </cell>
          <cell r="AJ29">
            <v>8244151528.5</v>
          </cell>
          <cell r="AY29">
            <v>2470852398</v>
          </cell>
        </row>
        <row r="30">
          <cell r="AG30">
            <v>3493988954</v>
          </cell>
          <cell r="AH30">
            <v>4345304142.0799999</v>
          </cell>
          <cell r="AJ30">
            <v>8238659096.0799999</v>
          </cell>
          <cell r="AY30">
            <v>2478052366</v>
          </cell>
        </row>
        <row r="31">
          <cell r="AG31">
            <v>3482009999</v>
          </cell>
          <cell r="AH31">
            <v>4345508202.8199997</v>
          </cell>
          <cell r="AJ31">
            <v>8226884201.8199997</v>
          </cell>
          <cell r="AY31">
            <v>2491627962</v>
          </cell>
        </row>
        <row r="32">
          <cell r="AG32">
            <v>3482271057</v>
          </cell>
          <cell r="AH32">
            <v>4345712281.7299995</v>
          </cell>
          <cell r="AJ32">
            <v>8227349338.7299995</v>
          </cell>
          <cell r="AY32">
            <v>2492194448</v>
          </cell>
        </row>
        <row r="33">
          <cell r="AG33">
            <v>3482298774</v>
          </cell>
          <cell r="AH33">
            <v>4345916378.8100004</v>
          </cell>
          <cell r="AJ33">
            <v>8227581152.8100004</v>
          </cell>
          <cell r="AY33">
            <v>2492202820</v>
          </cell>
        </row>
        <row r="34">
          <cell r="AG34">
            <v>3482326632</v>
          </cell>
          <cell r="AH34">
            <v>4346120494.0500002</v>
          </cell>
          <cell r="AJ34">
            <v>8227813126.0500002</v>
          </cell>
          <cell r="AY34">
            <v>2492211424</v>
          </cell>
        </row>
        <row r="35">
          <cell r="AG35">
            <v>3482404408</v>
          </cell>
          <cell r="AH35">
            <v>4346324627.4700003</v>
          </cell>
          <cell r="AJ35">
            <v>8228095035.4700003</v>
          </cell>
          <cell r="AY35">
            <v>2492094637</v>
          </cell>
        </row>
        <row r="36">
          <cell r="AG36">
            <v>3482584768</v>
          </cell>
          <cell r="AH36">
            <v>4346528779.0500002</v>
          </cell>
          <cell r="AJ36">
            <v>8228479547.0500002</v>
          </cell>
          <cell r="AY36">
            <v>2491601210</v>
          </cell>
        </row>
        <row r="37">
          <cell r="AG37">
            <v>3482493383</v>
          </cell>
          <cell r="AH37">
            <v>4346732948.8299999</v>
          </cell>
          <cell r="AJ37">
            <v>8228592331.8299999</v>
          </cell>
          <cell r="AY37">
            <v>2491828877</v>
          </cell>
        </row>
        <row r="38">
          <cell r="AG38">
            <v>3469460350</v>
          </cell>
          <cell r="AH38">
            <v>4345937136.7700005</v>
          </cell>
          <cell r="AJ38">
            <v>8214763486.7700005</v>
          </cell>
          <cell r="AY38">
            <v>2507570846</v>
          </cell>
        </row>
        <row r="39">
          <cell r="AG39">
            <v>3469600476</v>
          </cell>
          <cell r="AH39">
            <v>4346141314.9200001</v>
          </cell>
          <cell r="AJ39">
            <v>8215057790.9200001</v>
          </cell>
          <cell r="AY39">
            <v>2506435982</v>
          </cell>
        </row>
        <row r="40">
          <cell r="AG40">
            <v>3469626952</v>
          </cell>
          <cell r="AH40">
            <v>4346345511.25</v>
          </cell>
          <cell r="AJ40">
            <v>8215288463.25</v>
          </cell>
          <cell r="AY40">
            <v>2506445800</v>
          </cell>
        </row>
        <row r="41">
          <cell r="AG41">
            <v>3469653428</v>
          </cell>
          <cell r="AH41">
            <v>4346549725.7600002</v>
          </cell>
          <cell r="AJ41">
            <v>8215519153.7600002</v>
          </cell>
          <cell r="AY41">
            <v>2506455619</v>
          </cell>
        </row>
        <row r="42">
          <cell r="AG42">
            <v>3490114655</v>
          </cell>
          <cell r="AH42">
            <v>4326276920.8100004</v>
          </cell>
          <cell r="AJ42">
            <v>8215707575.8100004</v>
          </cell>
          <cell r="AY42">
            <v>2506360204</v>
          </cell>
        </row>
        <row r="43">
          <cell r="AG43">
            <v>3470458332</v>
          </cell>
          <cell r="AH43">
            <v>4346281318.54</v>
          </cell>
          <cell r="AJ43">
            <v>8216055650.54</v>
          </cell>
          <cell r="AY43">
            <v>2506424231</v>
          </cell>
        </row>
        <row r="44">
          <cell r="AG44">
            <v>3459419394</v>
          </cell>
          <cell r="AH44">
            <v>4357606655.5900002</v>
          </cell>
          <cell r="AJ44">
            <v>8216342049.5900002</v>
          </cell>
          <cell r="AY44">
            <v>2506317683</v>
          </cell>
        </row>
        <row r="45">
          <cell r="AG45">
            <v>3448406615</v>
          </cell>
          <cell r="AH45">
            <v>4368916572.4800005</v>
          </cell>
          <cell r="AJ45">
            <v>8216639187.4800005</v>
          </cell>
          <cell r="AY45">
            <v>2506652843</v>
          </cell>
        </row>
        <row r="46">
          <cell r="AG46">
            <v>3448379723</v>
          </cell>
          <cell r="AH46">
            <v>4369117117.5699997</v>
          </cell>
          <cell r="AJ46">
            <v>8216812840.5699997</v>
          </cell>
          <cell r="AY46">
            <v>2506479101</v>
          </cell>
        </row>
        <row r="47">
          <cell r="AG47">
            <v>3448405554</v>
          </cell>
          <cell r="AH47">
            <v>4369317680.1399994</v>
          </cell>
          <cell r="AJ47">
            <v>8217039234.1399994</v>
          </cell>
          <cell r="AY47">
            <v>2506488400</v>
          </cell>
        </row>
        <row r="48">
          <cell r="AG48">
            <v>3448431386</v>
          </cell>
          <cell r="AH48">
            <v>4369518260.1999998</v>
          </cell>
          <cell r="AJ48">
            <v>8217265646.1999998</v>
          </cell>
          <cell r="AY48">
            <v>2506497700</v>
          </cell>
        </row>
        <row r="49">
          <cell r="AG49">
            <v>3627371140</v>
          </cell>
          <cell r="AH49">
            <v>4390787552.2699995</v>
          </cell>
          <cell r="AJ49">
            <v>8417474692.2699995</v>
          </cell>
          <cell r="AY49">
            <v>2506508096</v>
          </cell>
        </row>
        <row r="50">
          <cell r="AG50">
            <v>3552461893</v>
          </cell>
          <cell r="AH50">
            <v>4425734652.2300005</v>
          </cell>
          <cell r="AJ50">
            <v>8377512545.2300005</v>
          </cell>
          <cell r="AY50">
            <v>2551864116</v>
          </cell>
        </row>
        <row r="51">
          <cell r="AG51">
            <v>3552688100</v>
          </cell>
          <cell r="AH51">
            <v>4425936284.1000004</v>
          </cell>
          <cell r="AJ51">
            <v>8377940384.1000004</v>
          </cell>
          <cell r="AY51">
            <v>2552379795</v>
          </cell>
        </row>
        <row r="52">
          <cell r="AG52">
            <v>3541501115</v>
          </cell>
          <cell r="AH52">
            <v>4437264966.3600006</v>
          </cell>
          <cell r="AJ52">
            <v>8378082081.3600006</v>
          </cell>
          <cell r="AY52">
            <v>2552132635</v>
          </cell>
        </row>
        <row r="53">
          <cell r="AG53">
            <v>3541562587</v>
          </cell>
          <cell r="AH53">
            <v>4437466816.1000004</v>
          </cell>
          <cell r="AJ53">
            <v>8378345403.1000004</v>
          </cell>
          <cell r="AY53">
            <v>2552078301</v>
          </cell>
        </row>
        <row r="54">
          <cell r="AG54">
            <v>3541585085</v>
          </cell>
          <cell r="AH54">
            <v>4437668683.3699999</v>
          </cell>
          <cell r="AJ54">
            <v>8378569768.3699999</v>
          </cell>
          <cell r="AY54">
            <v>2552087824</v>
          </cell>
        </row>
        <row r="55">
          <cell r="AG55">
            <v>3541607584</v>
          </cell>
          <cell r="AH55">
            <v>4437870568.1700001</v>
          </cell>
          <cell r="AJ55">
            <v>8378794152.1700001</v>
          </cell>
          <cell r="AY55">
            <v>2552097347</v>
          </cell>
        </row>
        <row r="56">
          <cell r="AG56">
            <v>3530596224</v>
          </cell>
          <cell r="AH56">
            <v>4449170921.1800003</v>
          </cell>
          <cell r="AJ56">
            <v>8379083145.1800003</v>
          </cell>
          <cell r="AY56">
            <v>2552319485</v>
          </cell>
        </row>
        <row r="57">
          <cell r="AG57">
            <v>3362443730</v>
          </cell>
          <cell r="AH57">
            <v>4449373032.2699995</v>
          </cell>
          <cell r="AJ57">
            <v>8211132762.2699995</v>
          </cell>
          <cell r="AY57">
            <v>2547793473</v>
          </cell>
        </row>
        <row r="58">
          <cell r="AG58">
            <v>3365455184</v>
          </cell>
          <cell r="AH58">
            <v>4446875160.9000006</v>
          </cell>
          <cell r="AJ58">
            <v>8211646344.9000006</v>
          </cell>
          <cell r="AY58">
            <v>2547782366</v>
          </cell>
        </row>
        <row r="59">
          <cell r="AG59">
            <v>3461672296</v>
          </cell>
          <cell r="AH59">
            <v>4451033592.5799999</v>
          </cell>
          <cell r="AJ59">
            <v>8312021888.5799999</v>
          </cell>
          <cell r="AY59">
            <v>2547425443</v>
          </cell>
        </row>
        <row r="60">
          <cell r="AG60">
            <v>3564076163</v>
          </cell>
          <cell r="AH60">
            <v>4348735433.0199995</v>
          </cell>
          <cell r="AJ60">
            <v>8312127596.0199995</v>
          </cell>
          <cell r="AY60">
            <v>2547641442</v>
          </cell>
        </row>
        <row r="61">
          <cell r="AG61">
            <v>3564098183</v>
          </cell>
          <cell r="AH61">
            <v>4348931582.7199993</v>
          </cell>
          <cell r="AJ61">
            <v>8312345765.7199993</v>
          </cell>
          <cell r="AY61">
            <v>2547651189</v>
          </cell>
        </row>
        <row r="62">
          <cell r="AG62">
            <v>3564120334</v>
          </cell>
          <cell r="AH62">
            <v>4349127750.0999994</v>
          </cell>
          <cell r="AJ62">
            <v>8312564084.0999994</v>
          </cell>
          <cell r="AY62">
            <v>2547661329</v>
          </cell>
        </row>
        <row r="63">
          <cell r="AG63">
            <v>3564016334</v>
          </cell>
          <cell r="AH63">
            <v>4349323935.1599998</v>
          </cell>
          <cell r="AJ63">
            <v>8312656269.1599998</v>
          </cell>
          <cell r="AY63">
            <v>2547298892</v>
          </cell>
        </row>
        <row r="64">
          <cell r="AG64">
            <v>3564038132</v>
          </cell>
          <cell r="AH64">
            <v>4349520137.8800001</v>
          </cell>
          <cell r="AJ64">
            <v>8312874269.8800001</v>
          </cell>
          <cell r="AY64">
            <v>2547141191</v>
          </cell>
        </row>
        <row r="65">
          <cell r="AG65">
            <v>3563777808</v>
          </cell>
          <cell r="AH65">
            <v>4349716358.3000002</v>
          </cell>
          <cell r="AJ65">
            <v>8312810166.3000002</v>
          </cell>
          <cell r="AY65">
            <v>2547316517</v>
          </cell>
        </row>
        <row r="66">
          <cell r="AG66">
            <v>3562743014</v>
          </cell>
          <cell r="AH66">
            <v>4349912596.3999996</v>
          </cell>
          <cell r="AJ66">
            <v>8311971610.3999996</v>
          </cell>
          <cell r="AY66">
            <v>2547441239</v>
          </cell>
        </row>
        <row r="67">
          <cell r="AG67">
            <v>3562735035</v>
          </cell>
          <cell r="AH67">
            <v>4350108852.1700001</v>
          </cell>
          <cell r="AJ67">
            <v>8312159887.1700001</v>
          </cell>
          <cell r="AY67">
            <v>2546707554</v>
          </cell>
        </row>
        <row r="68">
          <cell r="AG68">
            <v>3562757234</v>
          </cell>
          <cell r="AH68">
            <v>4350305125.6499996</v>
          </cell>
          <cell r="AJ68">
            <v>8312378359.6499996</v>
          </cell>
          <cell r="AY68">
            <v>2546718559</v>
          </cell>
        </row>
        <row r="69">
          <cell r="AG69">
            <v>3562779434</v>
          </cell>
          <cell r="AH69">
            <v>4350501416.8199997</v>
          </cell>
          <cell r="AJ69">
            <v>8312596850.8199997</v>
          </cell>
          <cell r="AY69">
            <v>2546729564</v>
          </cell>
        </row>
        <row r="70">
          <cell r="AG70">
            <v>3773091653</v>
          </cell>
          <cell r="AH70">
            <v>4350697725.6800003</v>
          </cell>
          <cell r="AJ70">
            <v>8523105378.6800003</v>
          </cell>
          <cell r="AY70">
            <v>2645776336</v>
          </cell>
        </row>
        <row r="71">
          <cell r="AG71">
            <v>3773469805</v>
          </cell>
          <cell r="AH71">
            <v>4350894052.2399998</v>
          </cell>
          <cell r="AJ71">
            <v>8523679857.2399998</v>
          </cell>
          <cell r="AY71">
            <v>2645974813</v>
          </cell>
        </row>
        <row r="72">
          <cell r="AG72">
            <v>3933304168</v>
          </cell>
          <cell r="AH72">
            <v>4351090396.5100002</v>
          </cell>
          <cell r="AJ72">
            <v>8683710564.5100002</v>
          </cell>
          <cell r="AY72">
            <v>2689045887</v>
          </cell>
        </row>
        <row r="73">
          <cell r="AG73">
            <v>3933242186</v>
          </cell>
          <cell r="AH73">
            <v>4351286758.4700003</v>
          </cell>
          <cell r="AJ73">
            <v>8683844944.4700012</v>
          </cell>
          <cell r="AY73">
            <v>2689147105</v>
          </cell>
        </row>
        <row r="74">
          <cell r="AG74">
            <v>3933203516</v>
          </cell>
          <cell r="AH74">
            <v>4351483138.1399994</v>
          </cell>
          <cell r="AJ74">
            <v>8684002654.1399994</v>
          </cell>
          <cell r="AY74">
            <v>2689208779</v>
          </cell>
        </row>
        <row r="75">
          <cell r="AG75">
            <v>3933225337</v>
          </cell>
          <cell r="AH75">
            <v>4351679535.5299997</v>
          </cell>
          <cell r="AJ75">
            <v>8684220872.5299988</v>
          </cell>
          <cell r="AY75">
            <v>2689220022</v>
          </cell>
        </row>
        <row r="76">
          <cell r="AG76">
            <v>3933247158</v>
          </cell>
          <cell r="AH76">
            <v>4351875950.6300001</v>
          </cell>
          <cell r="AJ76">
            <v>8684439108.6300011</v>
          </cell>
          <cell r="AY76">
            <v>2689231266</v>
          </cell>
        </row>
        <row r="77">
          <cell r="AG77">
            <v>3932947950</v>
          </cell>
          <cell r="AH77">
            <v>4352072383.4499998</v>
          </cell>
          <cell r="AJ77">
            <v>8684336333.4500008</v>
          </cell>
          <cell r="AY77">
            <v>2689250118</v>
          </cell>
        </row>
        <row r="78">
          <cell r="AG78">
            <v>3925676430</v>
          </cell>
          <cell r="AH78">
            <v>4352268833.9799995</v>
          </cell>
          <cell r="AJ78">
            <v>8677261263.9799995</v>
          </cell>
          <cell r="AY78">
            <v>2689145953</v>
          </cell>
        </row>
        <row r="79">
          <cell r="AG79">
            <v>3926111500</v>
          </cell>
          <cell r="AH79">
            <v>4352465302.2399998</v>
          </cell>
          <cell r="AJ79">
            <v>8677892802.2399998</v>
          </cell>
          <cell r="AY79">
            <v>2690232849</v>
          </cell>
        </row>
        <row r="80">
          <cell r="AG80">
            <v>3926136152</v>
          </cell>
          <cell r="AH80">
            <v>4352661788.2200003</v>
          </cell>
          <cell r="AJ80">
            <v>8678113940.2200012</v>
          </cell>
          <cell r="AY80">
            <v>2689850337</v>
          </cell>
        </row>
        <row r="81">
          <cell r="AG81">
            <v>3926318818</v>
          </cell>
          <cell r="AH81">
            <v>4352858291.9399996</v>
          </cell>
          <cell r="AJ81">
            <v>8678493109.9399986</v>
          </cell>
          <cell r="AY81">
            <v>2690204537</v>
          </cell>
        </row>
        <row r="82">
          <cell r="AG82">
            <v>3926341436</v>
          </cell>
          <cell r="AH82">
            <v>4353054813.3800001</v>
          </cell>
          <cell r="AJ82">
            <v>8678712249.3800011</v>
          </cell>
          <cell r="AY82">
            <v>2690215474</v>
          </cell>
        </row>
        <row r="83">
          <cell r="AG83">
            <v>3926363976</v>
          </cell>
          <cell r="AH83">
            <v>4353251352.5600004</v>
          </cell>
          <cell r="AJ83">
            <v>8678931328.5600014</v>
          </cell>
          <cell r="AY83">
            <v>2690226411</v>
          </cell>
        </row>
        <row r="84">
          <cell r="AG84">
            <v>3925917253</v>
          </cell>
          <cell r="AH84">
            <v>4353447909.4700003</v>
          </cell>
          <cell r="AJ84">
            <v>8678681162.4700012</v>
          </cell>
          <cell r="AY84">
            <v>2690361793</v>
          </cell>
        </row>
        <row r="85">
          <cell r="AG85">
            <v>3925834955</v>
          </cell>
          <cell r="AH85">
            <v>4353644484.1300001</v>
          </cell>
          <cell r="AJ85">
            <v>8678795439.1300011</v>
          </cell>
          <cell r="AY85">
            <v>2690502827</v>
          </cell>
        </row>
        <row r="86">
          <cell r="AG86">
            <v>3926076791</v>
          </cell>
          <cell r="AH86">
            <v>4353841076.5299997</v>
          </cell>
          <cell r="AJ86">
            <v>8679233867.5299988</v>
          </cell>
          <cell r="AY86">
            <v>2690241836</v>
          </cell>
        </row>
        <row r="87">
          <cell r="AG87">
            <v>3926206898</v>
          </cell>
          <cell r="AH87">
            <v>4354037686.6700001</v>
          </cell>
          <cell r="AJ87">
            <v>8679560584.6700001</v>
          </cell>
          <cell r="AY87">
            <v>2690117557</v>
          </cell>
        </row>
        <row r="88">
          <cell r="AG88">
            <v>3914937432</v>
          </cell>
          <cell r="AH88">
            <v>4365519407.7200003</v>
          </cell>
          <cell r="AJ88">
            <v>8679772839.7200012</v>
          </cell>
          <cell r="AY88">
            <v>2690303781</v>
          </cell>
        </row>
        <row r="89">
          <cell r="AG89">
            <v>3914959604</v>
          </cell>
          <cell r="AH89">
            <v>4365716192.25</v>
          </cell>
          <cell r="AJ89">
            <v>8679991796.25</v>
          </cell>
          <cell r="AY89">
            <v>2690315149</v>
          </cell>
        </row>
        <row r="90">
          <cell r="AG90">
            <v>3914981700</v>
          </cell>
          <cell r="AH90">
            <v>4365904185.3799992</v>
          </cell>
          <cell r="AJ90">
            <v>8680201885.3799992</v>
          </cell>
          <cell r="AY90">
            <v>2690326518</v>
          </cell>
        </row>
        <row r="91">
          <cell r="AG91">
            <v>4007285406</v>
          </cell>
          <cell r="AH91">
            <v>4273870126.27</v>
          </cell>
          <cell r="AJ91">
            <v>8680471532.2700005</v>
          </cell>
          <cell r="AY91">
            <v>2690576237</v>
          </cell>
        </row>
        <row r="92">
          <cell r="AG92">
            <v>3996275019</v>
          </cell>
          <cell r="AH92">
            <v>4285334504</v>
          </cell>
          <cell r="AJ92">
            <v>8680925523</v>
          </cell>
          <cell r="AY92">
            <v>2690789489</v>
          </cell>
        </row>
        <row r="93">
          <cell r="AG93">
            <v>3996189447</v>
          </cell>
          <cell r="AH93">
            <v>4285522828.6900001</v>
          </cell>
          <cell r="AJ93">
            <v>8681028275.6900005</v>
          </cell>
          <cell r="AY93">
            <v>2691107436</v>
          </cell>
        </row>
        <row r="94">
          <cell r="AG94">
            <v>3973479694</v>
          </cell>
          <cell r="AH94">
            <v>4308264309.3800001</v>
          </cell>
          <cell r="AJ94">
            <v>8681060003.3800011</v>
          </cell>
          <cell r="AY94">
            <v>2690970340</v>
          </cell>
        </row>
        <row r="95">
          <cell r="AG95">
            <v>3973520058</v>
          </cell>
          <cell r="AH95">
            <v>4308452949.9099998</v>
          </cell>
          <cell r="AJ95">
            <v>8681289007.9099998</v>
          </cell>
          <cell r="AY95">
            <v>2691781631</v>
          </cell>
        </row>
        <row r="96">
          <cell r="AG96">
            <v>3973542343</v>
          </cell>
          <cell r="AH96">
            <v>4308641606.71</v>
          </cell>
          <cell r="AJ96">
            <v>8681499949.7099991</v>
          </cell>
          <cell r="AY96">
            <v>2691796820</v>
          </cell>
        </row>
        <row r="97">
          <cell r="AG97">
            <v>3973564549</v>
          </cell>
          <cell r="AH97">
            <v>4308830279.8099995</v>
          </cell>
          <cell r="AJ97">
            <v>8681710828.8099995</v>
          </cell>
          <cell r="AY97">
            <v>2691812008</v>
          </cell>
        </row>
        <row r="98">
          <cell r="AG98">
            <v>3973592397</v>
          </cell>
          <cell r="AH98">
            <v>4309018969.1700001</v>
          </cell>
          <cell r="AJ98">
            <v>8681927366.1700001</v>
          </cell>
          <cell r="AY98">
            <v>2691576051</v>
          </cell>
        </row>
        <row r="99">
          <cell r="AG99">
            <v>3973991024</v>
          </cell>
          <cell r="AH99">
            <v>4309207674.8400002</v>
          </cell>
          <cell r="AJ99">
            <v>8682514698.8400002</v>
          </cell>
          <cell r="AY99">
            <v>2691359652</v>
          </cell>
        </row>
        <row r="100">
          <cell r="AG100">
            <v>3975991376</v>
          </cell>
          <cell r="AH100">
            <v>4307833896.79</v>
          </cell>
          <cell r="AJ100">
            <v>8683141272.7900009</v>
          </cell>
          <cell r="AY100">
            <v>2691153848</v>
          </cell>
        </row>
        <row r="101">
          <cell r="AG101">
            <v>3975928321</v>
          </cell>
          <cell r="AH101">
            <v>4308022458.9300003</v>
          </cell>
          <cell r="AJ101">
            <v>8683266779.9300003</v>
          </cell>
          <cell r="AY101">
            <v>2690791562</v>
          </cell>
        </row>
        <row r="102">
          <cell r="AG102">
            <v>4238705949</v>
          </cell>
          <cell r="AH102">
            <v>4185511037.6199999</v>
          </cell>
          <cell r="AJ102">
            <v>8823532986.6199989</v>
          </cell>
          <cell r="AY102">
            <v>2755232141</v>
          </cell>
        </row>
        <row r="103">
          <cell r="AG103">
            <v>4238727284</v>
          </cell>
          <cell r="AH103">
            <v>4185692568.3500004</v>
          </cell>
          <cell r="AJ103">
            <v>8823735852.3500004</v>
          </cell>
          <cell r="AY103">
            <v>2755248501</v>
          </cell>
        </row>
        <row r="104">
          <cell r="AG104">
            <v>4238748537</v>
          </cell>
          <cell r="AH104">
            <v>4185874114.8099999</v>
          </cell>
          <cell r="AJ104">
            <v>8823938651.8099995</v>
          </cell>
          <cell r="AY104">
            <v>2755264862</v>
          </cell>
        </row>
        <row r="105">
          <cell r="AG105">
            <v>4208272544</v>
          </cell>
          <cell r="AH105">
            <v>4216557930.4499998</v>
          </cell>
          <cell r="AJ105">
            <v>8824096474.4500008</v>
          </cell>
          <cell r="AY105">
            <v>2755627352</v>
          </cell>
        </row>
        <row r="106">
          <cell r="AG106">
            <v>4163132211</v>
          </cell>
          <cell r="AH106">
            <v>4262089785.52</v>
          </cell>
          <cell r="AJ106">
            <v>8824487996.5200005</v>
          </cell>
          <cell r="AY106">
            <v>2755919627</v>
          </cell>
        </row>
        <row r="107">
          <cell r="AG107">
            <v>4194497193</v>
          </cell>
          <cell r="AH107">
            <v>4230967258.8599997</v>
          </cell>
          <cell r="AJ107">
            <v>8824730451.8600006</v>
          </cell>
          <cell r="AY107">
            <v>2756200199</v>
          </cell>
        </row>
        <row r="108">
          <cell r="AG108">
            <v>4195098811</v>
          </cell>
          <cell r="AH108">
            <v>4230446325.0299997</v>
          </cell>
          <cell r="AJ108">
            <v>8824811136.0299988</v>
          </cell>
          <cell r="AY108">
            <v>2756418765</v>
          </cell>
        </row>
        <row r="109">
          <cell r="AG109">
            <v>4174585672</v>
          </cell>
          <cell r="AH109">
            <v>4251057588.02</v>
          </cell>
          <cell r="AJ109">
            <v>8824909260.0200005</v>
          </cell>
          <cell r="AY109">
            <v>2756252384</v>
          </cell>
        </row>
        <row r="110">
          <cell r="AG110">
            <v>4174607267</v>
          </cell>
          <cell r="AH110">
            <v>4251236890.3800001</v>
          </cell>
          <cell r="AJ110">
            <v>8825110157.3800011</v>
          </cell>
          <cell r="AY110">
            <v>2756268213</v>
          </cell>
        </row>
        <row r="111">
          <cell r="AG111">
            <v>4174628704</v>
          </cell>
          <cell r="AH111">
            <v>4251416208.02</v>
          </cell>
          <cell r="AJ111">
            <v>8825310912.0200005</v>
          </cell>
          <cell r="AY111">
            <v>2756284042</v>
          </cell>
        </row>
        <row r="112">
          <cell r="AG112">
            <v>4145408320</v>
          </cell>
          <cell r="AH112">
            <v>4280774614.2799997</v>
          </cell>
          <cell r="AJ112">
            <v>8825448934.2799988</v>
          </cell>
          <cell r="AY112">
            <v>2756178030</v>
          </cell>
        </row>
        <row r="113">
          <cell r="AG113">
            <v>4145566281</v>
          </cell>
          <cell r="AH113">
            <v>4280954058.79</v>
          </cell>
          <cell r="AJ113">
            <v>8825786339.7900009</v>
          </cell>
          <cell r="AY113">
            <v>2756159439</v>
          </cell>
        </row>
        <row r="114">
          <cell r="AG114">
            <v>4066126549</v>
          </cell>
          <cell r="AH114">
            <v>4360192718.8699999</v>
          </cell>
          <cell r="AJ114">
            <v>8825585267.8699989</v>
          </cell>
          <cell r="AY114">
            <v>2755648852</v>
          </cell>
        </row>
        <row r="115">
          <cell r="AG115">
            <v>4066125659</v>
          </cell>
          <cell r="AH115">
            <v>4360372992.2799997</v>
          </cell>
          <cell r="AJ115">
            <v>8825764651.2799988</v>
          </cell>
          <cell r="AY115">
            <v>2755942210</v>
          </cell>
        </row>
        <row r="116">
          <cell r="AG116">
            <v>4066078224</v>
          </cell>
          <cell r="AH116">
            <v>4360553281.2700005</v>
          </cell>
          <cell r="AJ116">
            <v>8825897505.2700005</v>
          </cell>
          <cell r="AY116">
            <v>2756415849</v>
          </cell>
        </row>
        <row r="117">
          <cell r="AG117">
            <v>4066100514</v>
          </cell>
          <cell r="AH117">
            <v>4360733585.8299999</v>
          </cell>
          <cell r="AJ117">
            <v>8826100099.8299999</v>
          </cell>
          <cell r="AY117">
            <v>2756431574</v>
          </cell>
        </row>
        <row r="118">
          <cell r="AG118">
            <v>4066122647</v>
          </cell>
          <cell r="AH118">
            <v>4360913534.5100002</v>
          </cell>
          <cell r="AJ118">
            <v>8826302181.5100002</v>
          </cell>
          <cell r="AY118">
            <v>2756447298</v>
          </cell>
        </row>
        <row r="119">
          <cell r="AG119">
            <v>4069490882</v>
          </cell>
          <cell r="AH119">
            <v>4357843499.3000002</v>
          </cell>
          <cell r="AJ119">
            <v>8826600381.2999992</v>
          </cell>
          <cell r="AY119">
            <v>2756259786</v>
          </cell>
        </row>
        <row r="120">
          <cell r="AG120">
            <v>4069610739</v>
          </cell>
          <cell r="AH120">
            <v>4358023480.1899996</v>
          </cell>
          <cell r="AJ120">
            <v>8826900219.1899986</v>
          </cell>
          <cell r="AY120">
            <v>2755820454</v>
          </cell>
        </row>
        <row r="121">
          <cell r="AG121">
            <v>4068577466</v>
          </cell>
          <cell r="AH121">
            <v>4358203477.1899996</v>
          </cell>
          <cell r="AJ121">
            <v>8826046943.1899986</v>
          </cell>
          <cell r="AY121">
            <v>2755863667</v>
          </cell>
        </row>
        <row r="122">
          <cell r="AG122">
            <v>4071554034</v>
          </cell>
          <cell r="AH122">
            <v>4355003490.3000002</v>
          </cell>
          <cell r="AJ122">
            <v>8825823524.2999992</v>
          </cell>
          <cell r="AY122">
            <v>2755834858</v>
          </cell>
        </row>
        <row r="123">
          <cell r="AG123">
            <v>4070991065</v>
          </cell>
          <cell r="AH123">
            <v>4355183474.7600002</v>
          </cell>
          <cell r="AJ123">
            <v>8825440539.7600002</v>
          </cell>
          <cell r="AY123">
            <v>2755263257</v>
          </cell>
        </row>
        <row r="124">
          <cell r="AG124">
            <v>4071011748</v>
          </cell>
          <cell r="AH124">
            <v>4355363475.3399992</v>
          </cell>
          <cell r="AJ124">
            <v>8825641223.3400002</v>
          </cell>
          <cell r="AY124">
            <v>2755278137</v>
          </cell>
        </row>
        <row r="125">
          <cell r="AG125">
            <v>4071032431</v>
          </cell>
          <cell r="AH125">
            <v>4355543492.0299997</v>
          </cell>
          <cell r="AJ125">
            <v>8825841923.0299988</v>
          </cell>
          <cell r="AY125">
            <v>2755293062</v>
          </cell>
        </row>
        <row r="126">
          <cell r="AG126">
            <v>4071439629</v>
          </cell>
          <cell r="AH126">
            <v>4355723524.8499994</v>
          </cell>
          <cell r="AJ126">
            <v>8826429153.8499985</v>
          </cell>
          <cell r="AY126">
            <v>2755328939</v>
          </cell>
        </row>
        <row r="127">
          <cell r="AG127">
            <v>4049121323</v>
          </cell>
          <cell r="AH127">
            <v>4378248757.3500004</v>
          </cell>
          <cell r="AJ127">
            <v>8826636080.3500004</v>
          </cell>
          <cell r="AY127">
            <v>2754946794</v>
          </cell>
        </row>
        <row r="128">
          <cell r="AG128">
            <v>3902828758</v>
          </cell>
          <cell r="AH128">
            <v>4378429169.9099998</v>
          </cell>
          <cell r="AJ128">
            <v>8680523927.9099998</v>
          </cell>
          <cell r="AY128">
            <v>2754642406</v>
          </cell>
        </row>
        <row r="129">
          <cell r="AG129">
            <v>3854692986</v>
          </cell>
          <cell r="AH129">
            <v>4426755071.1999998</v>
          </cell>
          <cell r="AJ129">
            <v>8680714057.2000008</v>
          </cell>
          <cell r="AY129">
            <v>2754797808</v>
          </cell>
        </row>
        <row r="130">
          <cell r="AG130">
            <v>3773470209</v>
          </cell>
          <cell r="AH130">
            <v>4508381161.4100008</v>
          </cell>
          <cell r="AJ130">
            <v>8681117370.4099998</v>
          </cell>
          <cell r="AY130">
            <v>2755647101</v>
          </cell>
        </row>
        <row r="131">
          <cell r="AG131">
            <v>3773491590</v>
          </cell>
          <cell r="AH131">
            <v>4508564090.3800001</v>
          </cell>
          <cell r="AJ131">
            <v>8681321680.3800011</v>
          </cell>
          <cell r="AY131">
            <v>2755662478</v>
          </cell>
        </row>
        <row r="132">
          <cell r="AG132">
            <v>3773512971</v>
          </cell>
          <cell r="AH132">
            <v>4508747035.5500002</v>
          </cell>
          <cell r="AJ132">
            <v>8681526006.5499992</v>
          </cell>
          <cell r="AY132">
            <v>2755677897</v>
          </cell>
        </row>
        <row r="133">
          <cell r="AG133">
            <v>3702958527</v>
          </cell>
          <cell r="AH133">
            <v>4579280477.7300005</v>
          </cell>
          <cell r="AJ133">
            <v>8681505004.7299995</v>
          </cell>
          <cell r="AY133">
            <v>2754815063</v>
          </cell>
        </row>
        <row r="134">
          <cell r="AG134">
            <v>3667534129</v>
          </cell>
          <cell r="AH134">
            <v>4614723718.71</v>
          </cell>
          <cell r="AJ134">
            <v>8681523847.7099991</v>
          </cell>
          <cell r="AY134">
            <v>2755157676</v>
          </cell>
        </row>
        <row r="135">
          <cell r="AG135">
            <v>3621201514</v>
          </cell>
          <cell r="AH135">
            <v>4661046424.0799999</v>
          </cell>
          <cell r="AJ135">
            <v>8681513938.0799999</v>
          </cell>
          <cell r="AY135">
            <v>2755350161</v>
          </cell>
        </row>
        <row r="136">
          <cell r="AG136">
            <v>3576123612</v>
          </cell>
          <cell r="AH136">
            <v>4706355928.2399998</v>
          </cell>
          <cell r="AJ136">
            <v>8681745540.2399998</v>
          </cell>
          <cell r="AY136">
            <v>2755961531</v>
          </cell>
        </row>
        <row r="137">
          <cell r="AG137">
            <v>3578472338</v>
          </cell>
          <cell r="AH137">
            <v>4704405751.4899998</v>
          </cell>
          <cell r="AJ137">
            <v>8682144089.4899998</v>
          </cell>
          <cell r="AY137">
            <v>2756244509</v>
          </cell>
        </row>
        <row r="138">
          <cell r="AG138">
            <v>3578494526</v>
          </cell>
          <cell r="AH138">
            <v>4704593007.4700003</v>
          </cell>
          <cell r="AJ138">
            <v>8682353533.4700012</v>
          </cell>
          <cell r="AY138">
            <v>2756260036</v>
          </cell>
        </row>
        <row r="139">
          <cell r="AG139">
            <v>3578516713</v>
          </cell>
          <cell r="AH139">
            <v>4704780279.7700005</v>
          </cell>
          <cell r="AJ139">
            <v>8682562992.7700005</v>
          </cell>
          <cell r="AY139">
            <v>2756275607</v>
          </cell>
        </row>
        <row r="140">
          <cell r="AG140">
            <v>3578481443</v>
          </cell>
          <cell r="AH140">
            <v>4704967568.3599997</v>
          </cell>
          <cell r="AJ140">
            <v>8682715011.3600006</v>
          </cell>
          <cell r="AY140">
            <v>2755668850</v>
          </cell>
        </row>
        <row r="141">
          <cell r="AG141">
            <v>3578741410</v>
          </cell>
          <cell r="AH141">
            <v>4705154873.2600002</v>
          </cell>
          <cell r="AJ141">
            <v>8683162283.2600002</v>
          </cell>
          <cell r="AY141">
            <v>2755092147</v>
          </cell>
        </row>
        <row r="142">
          <cell r="AG142">
            <v>3546504439</v>
          </cell>
          <cell r="AH142">
            <v>4737497683.7600002</v>
          </cell>
          <cell r="AJ142">
            <v>8683268122.7600002</v>
          </cell>
          <cell r="AY142">
            <v>2755564511</v>
          </cell>
        </row>
        <row r="143">
          <cell r="AG143">
            <v>3536664014</v>
          </cell>
          <cell r="AH143">
            <v>4747501673.8100004</v>
          </cell>
          <cell r="AJ143">
            <v>8683431687.8100014</v>
          </cell>
          <cell r="AY143">
            <v>2755942208</v>
          </cell>
        </row>
        <row r="144">
          <cell r="AG144">
            <v>3536776574</v>
          </cell>
          <cell r="AH144">
            <v>4747689980.3800001</v>
          </cell>
          <cell r="AJ144">
            <v>8683732554.3800011</v>
          </cell>
          <cell r="AY144">
            <v>2755386588</v>
          </cell>
        </row>
        <row r="145">
          <cell r="AG145">
            <v>3536799393</v>
          </cell>
          <cell r="AH145">
            <v>4747878303.29</v>
          </cell>
          <cell r="AJ145">
            <v>8683943696.2900009</v>
          </cell>
          <cell r="AY145">
            <v>2755402303</v>
          </cell>
        </row>
        <row r="146">
          <cell r="AG146">
            <v>3536822213</v>
          </cell>
          <cell r="AH146">
            <v>4748066642.5500002</v>
          </cell>
          <cell r="AJ146">
            <v>8684154855.5499992</v>
          </cell>
          <cell r="AY146">
            <v>2755418059</v>
          </cell>
        </row>
        <row r="147">
          <cell r="AG147">
            <v>3453785777</v>
          </cell>
          <cell r="AH147">
            <v>4830961598.1499996</v>
          </cell>
          <cell r="AJ147">
            <v>8684013375.1499996</v>
          </cell>
          <cell r="AY147">
            <v>2755434554</v>
          </cell>
        </row>
        <row r="148">
          <cell r="AG148">
            <v>3404228951</v>
          </cell>
          <cell r="AH148">
            <v>4881415547.1399994</v>
          </cell>
          <cell r="AJ148">
            <v>8684910498.1399994</v>
          </cell>
          <cell r="AY148">
            <v>2755701820</v>
          </cell>
        </row>
        <row r="149">
          <cell r="AG149">
            <v>3375398805</v>
          </cell>
          <cell r="AH149">
            <v>4910470724.54</v>
          </cell>
          <cell r="AJ149">
            <v>8685135529.5400009</v>
          </cell>
          <cell r="AY149">
            <v>2755652072</v>
          </cell>
        </row>
        <row r="150">
          <cell r="AG150">
            <v>3346401296</v>
          </cell>
          <cell r="AH150">
            <v>4939628933.4299994</v>
          </cell>
          <cell r="AJ150">
            <v>8685296229.4300003</v>
          </cell>
          <cell r="AY150">
            <v>2756028066</v>
          </cell>
        </row>
        <row r="151">
          <cell r="AG151">
            <v>3259605834</v>
          </cell>
          <cell r="AH151">
            <v>5026800526.54</v>
          </cell>
          <cell r="AJ151">
            <v>8685672360.5400009</v>
          </cell>
          <cell r="AY151">
            <v>2756387246</v>
          </cell>
        </row>
        <row r="152">
          <cell r="AG152">
            <v>3259630799</v>
          </cell>
          <cell r="AH152">
            <v>5026995535.6900005</v>
          </cell>
          <cell r="AJ152">
            <v>8685892334.6900005</v>
          </cell>
          <cell r="AY152">
            <v>2756402545</v>
          </cell>
        </row>
        <row r="153">
          <cell r="AG153">
            <v>3259655525</v>
          </cell>
          <cell r="AH153">
            <v>5027189889.5600004</v>
          </cell>
          <cell r="AJ153">
            <v>8686111414.5600014</v>
          </cell>
          <cell r="AY153">
            <v>2756417861</v>
          </cell>
        </row>
        <row r="154">
          <cell r="AG154">
            <v>3264914238</v>
          </cell>
          <cell r="AH154">
            <v>5021884261.0199995</v>
          </cell>
          <cell r="AJ154">
            <v>8686064499.0200005</v>
          </cell>
          <cell r="AY154">
            <v>2755852254</v>
          </cell>
        </row>
        <row r="155">
          <cell r="AG155">
            <v>3218458649</v>
          </cell>
          <cell r="AH155">
            <v>5022078650.0700006</v>
          </cell>
          <cell r="AJ155">
            <v>8639803299.0699997</v>
          </cell>
          <cell r="AY155">
            <v>2755509079</v>
          </cell>
        </row>
        <row r="156">
          <cell r="AG156">
            <v>3223351070</v>
          </cell>
          <cell r="AH156">
            <v>5016773056.6999998</v>
          </cell>
          <cell r="AJ156">
            <v>8639390126.7000008</v>
          </cell>
          <cell r="AY156">
            <v>2754966657</v>
          </cell>
        </row>
        <row r="157">
          <cell r="AG157">
            <v>3223450949</v>
          </cell>
          <cell r="AH157">
            <v>5016966814.3500004</v>
          </cell>
          <cell r="AJ157">
            <v>8639683763.3500004</v>
          </cell>
          <cell r="AY157">
            <v>2755301237</v>
          </cell>
        </row>
        <row r="158">
          <cell r="AG158">
            <v>3223289705</v>
          </cell>
          <cell r="AH158">
            <v>5017160590.6199999</v>
          </cell>
          <cell r="AJ158">
            <v>8639716295.6199989</v>
          </cell>
          <cell r="AY158">
            <v>2754442811</v>
          </cell>
        </row>
        <row r="159">
          <cell r="AG159">
            <v>3223315007</v>
          </cell>
          <cell r="AH159">
            <v>5017354385.5499992</v>
          </cell>
          <cell r="AJ159">
            <v>8639935392.5499992</v>
          </cell>
          <cell r="AY159">
            <v>2754459167</v>
          </cell>
        </row>
        <row r="160">
          <cell r="AG160">
            <v>3223340265</v>
          </cell>
          <cell r="AH160">
            <v>5017548199.1300001</v>
          </cell>
          <cell r="AJ160">
            <v>8640154464.1300011</v>
          </cell>
          <cell r="AY160">
            <v>2754475558</v>
          </cell>
        </row>
        <row r="161">
          <cell r="AG161">
            <v>3223428317</v>
          </cell>
          <cell r="AH161">
            <v>5017742031.3500004</v>
          </cell>
          <cell r="AJ161">
            <v>8640436348.3500004</v>
          </cell>
          <cell r="AY161">
            <v>2754909840</v>
          </cell>
        </row>
        <row r="162">
          <cell r="AG162">
            <v>3223180384</v>
          </cell>
          <cell r="AH162">
            <v>5017935882.2400007</v>
          </cell>
          <cell r="AJ162">
            <v>8640382266.2400017</v>
          </cell>
          <cell r="AY162">
            <v>2754463382</v>
          </cell>
        </row>
        <row r="163">
          <cell r="AG163">
            <v>3263853846</v>
          </cell>
          <cell r="AH163">
            <v>5018129751.7699995</v>
          </cell>
          <cell r="AJ163">
            <v>8681249597.7700005</v>
          </cell>
          <cell r="AY163">
            <v>2754253572</v>
          </cell>
        </row>
        <row r="164">
          <cell r="AG164">
            <v>3263989753</v>
          </cell>
          <cell r="AH164">
            <v>5018323639.9800005</v>
          </cell>
          <cell r="AJ164">
            <v>8681579392.9799995</v>
          </cell>
          <cell r="AY164">
            <v>2754675928</v>
          </cell>
        </row>
        <row r="165">
          <cell r="AG165">
            <v>3264082050</v>
          </cell>
          <cell r="AH165">
            <v>5018517546.8500004</v>
          </cell>
          <cell r="AJ165">
            <v>8681865596.8500004</v>
          </cell>
          <cell r="AY165">
            <v>2754537523</v>
          </cell>
        </row>
        <row r="166">
          <cell r="AG166">
            <v>3264107742</v>
          </cell>
          <cell r="AH166">
            <v>5018711472.3999996</v>
          </cell>
          <cell r="AJ166">
            <v>8682085214.3999996</v>
          </cell>
          <cell r="AY166">
            <v>2754553750</v>
          </cell>
        </row>
        <row r="167">
          <cell r="AG167">
            <v>3264133396</v>
          </cell>
          <cell r="AH167">
            <v>5018905416.6099997</v>
          </cell>
          <cell r="AJ167">
            <v>8682304812.6100006</v>
          </cell>
          <cell r="AY167">
            <v>2754570013</v>
          </cell>
        </row>
        <row r="168">
          <cell r="AG168">
            <v>3423800454</v>
          </cell>
          <cell r="AH168">
            <v>5019099379.5100002</v>
          </cell>
          <cell r="AJ168">
            <v>8842165833.5100002</v>
          </cell>
          <cell r="AY168">
            <v>2754952420</v>
          </cell>
        </row>
        <row r="169">
          <cell r="AG169">
            <v>3423995181</v>
          </cell>
          <cell r="AH169">
            <v>5019293361.0799999</v>
          </cell>
          <cell r="AJ169">
            <v>8842554542.0799999</v>
          </cell>
          <cell r="AY169">
            <v>2755330948</v>
          </cell>
        </row>
        <row r="170">
          <cell r="AG170">
            <v>3424132112</v>
          </cell>
          <cell r="AH170">
            <v>5019487361.3499994</v>
          </cell>
          <cell r="AJ170">
            <v>8842885473.3499985</v>
          </cell>
          <cell r="AY170">
            <v>2755807429</v>
          </cell>
        </row>
        <row r="171">
          <cell r="AG171">
            <v>3424161129</v>
          </cell>
          <cell r="AH171">
            <v>5019681380.3000002</v>
          </cell>
          <cell r="AJ171">
            <v>8843108509.2999992</v>
          </cell>
          <cell r="AY171">
            <v>2756025493</v>
          </cell>
        </row>
        <row r="172">
          <cell r="AG172">
            <v>3424330015</v>
          </cell>
          <cell r="AH172">
            <v>5019875417.9499998</v>
          </cell>
          <cell r="AJ172">
            <v>8843471432.9500008</v>
          </cell>
          <cell r="AY172">
            <v>2756457873</v>
          </cell>
        </row>
        <row r="173">
          <cell r="AG173">
            <v>3424354365</v>
          </cell>
          <cell r="AH173">
            <v>5020069474.29</v>
          </cell>
          <cell r="AJ173">
            <v>8843689839.2900009</v>
          </cell>
          <cell r="AY173">
            <v>2756473718</v>
          </cell>
        </row>
        <row r="174">
          <cell r="AG174">
            <v>3424378663</v>
          </cell>
          <cell r="AH174">
            <v>5020263549.3299999</v>
          </cell>
          <cell r="AJ174">
            <v>8843908212.3299999</v>
          </cell>
          <cell r="AY174">
            <v>2756489593</v>
          </cell>
        </row>
        <row r="175">
          <cell r="AG175">
            <v>3432432393</v>
          </cell>
          <cell r="AH175">
            <v>5012111393.0799999</v>
          </cell>
          <cell r="AJ175">
            <v>8843809786.0799999</v>
          </cell>
          <cell r="AY175">
            <v>2755716730</v>
          </cell>
        </row>
        <row r="176">
          <cell r="AG176">
            <v>3432587647</v>
          </cell>
          <cell r="AH176">
            <v>5012305234</v>
          </cell>
          <cell r="AJ176">
            <v>8844158881</v>
          </cell>
          <cell r="AY176">
            <v>2755430951</v>
          </cell>
        </row>
        <row r="177">
          <cell r="AG177">
            <v>3432679181</v>
          </cell>
          <cell r="AH177">
            <v>5012499093.6399994</v>
          </cell>
          <cell r="AJ177">
            <v>8844444274.6399994</v>
          </cell>
          <cell r="AY177">
            <v>2755739497</v>
          </cell>
        </row>
        <row r="178">
          <cell r="AG178">
            <v>3432683395</v>
          </cell>
          <cell r="AH178">
            <v>5012692971.9799995</v>
          </cell>
          <cell r="AJ178">
            <v>8844592366.9799995</v>
          </cell>
          <cell r="AY178">
            <v>2755583552</v>
          </cell>
        </row>
        <row r="179">
          <cell r="AG179">
            <v>3432387183</v>
          </cell>
          <cell r="AH179">
            <v>5012886869.0199995</v>
          </cell>
          <cell r="AJ179">
            <v>8844490052.0200005</v>
          </cell>
          <cell r="AY179">
            <v>2755142787</v>
          </cell>
        </row>
        <row r="180">
          <cell r="AG180">
            <v>3432411374</v>
          </cell>
          <cell r="AH180">
            <v>5013080784.7800007</v>
          </cell>
          <cell r="AJ180">
            <v>8844708158.7800007</v>
          </cell>
          <cell r="AY180">
            <v>2755158623</v>
          </cell>
        </row>
        <row r="181">
          <cell r="AG181">
            <v>3432435517</v>
          </cell>
          <cell r="AH181">
            <v>5013274719.2600002</v>
          </cell>
          <cell r="AJ181">
            <v>8844926236.2600002</v>
          </cell>
          <cell r="AY181">
            <v>2755174489</v>
          </cell>
        </row>
        <row r="182">
          <cell r="AG182">
            <v>3432816432</v>
          </cell>
          <cell r="AH182">
            <v>5013468672.46</v>
          </cell>
          <cell r="AJ182">
            <v>8845501104.4599991</v>
          </cell>
          <cell r="AY182">
            <v>2756458045</v>
          </cell>
        </row>
        <row r="183">
          <cell r="AG183">
            <v>3433133430</v>
          </cell>
          <cell r="AH183">
            <v>5013662644.3800001</v>
          </cell>
          <cell r="AJ183">
            <v>8846012074.3800011</v>
          </cell>
          <cell r="AY183">
            <v>2756259248</v>
          </cell>
        </row>
        <row r="184">
          <cell r="AG184">
            <v>3433271194</v>
          </cell>
          <cell r="AH184">
            <v>5013856635.0199995</v>
          </cell>
          <cell r="AJ184">
            <v>8846343829.0200005</v>
          </cell>
          <cell r="AY184">
            <v>2755671928</v>
          </cell>
        </row>
        <row r="185">
          <cell r="AG185">
            <v>3365964940</v>
          </cell>
          <cell r="AH185">
            <v>5052066578.6300001</v>
          </cell>
          <cell r="AJ185">
            <v>8817247518.6300011</v>
          </cell>
          <cell r="AY185">
            <v>2756551391</v>
          </cell>
        </row>
        <row r="186">
          <cell r="AG186">
            <v>3334808115</v>
          </cell>
          <cell r="AH186">
            <v>5083691647.7399998</v>
          </cell>
          <cell r="AJ186">
            <v>8817715762.7399998</v>
          </cell>
          <cell r="AY186">
            <v>2756570486</v>
          </cell>
        </row>
        <row r="187">
          <cell r="AG187">
            <v>3334835593</v>
          </cell>
          <cell r="AH187">
            <v>5083887356.8299999</v>
          </cell>
          <cell r="AJ187">
            <v>8817938949.8299999</v>
          </cell>
          <cell r="AY187">
            <v>2756586217</v>
          </cell>
        </row>
        <row r="188">
          <cell r="AG188">
            <v>3334858978</v>
          </cell>
          <cell r="AH188">
            <v>5084075094.5699997</v>
          </cell>
          <cell r="AJ188">
            <v>8818150072.5699997</v>
          </cell>
          <cell r="AY188">
            <v>2756601976</v>
          </cell>
        </row>
        <row r="189">
          <cell r="AG189">
            <v>3347903310</v>
          </cell>
          <cell r="AH189">
            <v>5071199240.3900003</v>
          </cell>
          <cell r="AJ189">
            <v>8818318550.3899994</v>
          </cell>
          <cell r="AY189">
            <v>2757321643</v>
          </cell>
        </row>
        <row r="190">
          <cell r="AG190">
            <v>3309720751</v>
          </cell>
          <cell r="AH190">
            <v>5109961889.5700006</v>
          </cell>
          <cell r="AJ190">
            <v>8818898640.5699997</v>
          </cell>
          <cell r="AY190">
            <v>2757444802</v>
          </cell>
        </row>
        <row r="191">
          <cell r="AG191">
            <v>3288649861</v>
          </cell>
          <cell r="AH191">
            <v>5131454791.8900003</v>
          </cell>
          <cell r="AJ191">
            <v>8819320652.8899994</v>
          </cell>
          <cell r="AY191">
            <v>2758034644</v>
          </cell>
        </row>
        <row r="192">
          <cell r="AG192">
            <v>3288554121</v>
          </cell>
          <cell r="AH192">
            <v>5131647850.3599997</v>
          </cell>
          <cell r="AJ192">
            <v>8819417971.3600006</v>
          </cell>
          <cell r="AY192">
            <v>2757273461</v>
          </cell>
        </row>
        <row r="193">
          <cell r="AG193">
            <v>3225523600</v>
          </cell>
          <cell r="AH193">
            <v>5194065066.5900002</v>
          </cell>
          <cell r="AJ193">
            <v>8818804666.5900002</v>
          </cell>
          <cell r="AY193">
            <v>2756577575</v>
          </cell>
        </row>
        <row r="194">
          <cell r="AG194">
            <v>3225547909</v>
          </cell>
          <cell r="AH194">
            <v>5194259746.4500008</v>
          </cell>
          <cell r="AJ194">
            <v>8819023655.4500008</v>
          </cell>
          <cell r="AY194">
            <v>2756593673</v>
          </cell>
        </row>
        <row r="195">
          <cell r="AG195">
            <v>3225572169</v>
          </cell>
          <cell r="AH195">
            <v>5194454444.3499994</v>
          </cell>
          <cell r="AJ195">
            <v>8819242613.3499985</v>
          </cell>
          <cell r="AY195">
            <v>2756609773</v>
          </cell>
        </row>
        <row r="196">
          <cell r="AG196">
            <v>3224120173</v>
          </cell>
          <cell r="AH196">
            <v>5196526590.0100002</v>
          </cell>
          <cell r="AJ196">
            <v>8819862763.0100002</v>
          </cell>
          <cell r="AY196">
            <v>2756078990</v>
          </cell>
        </row>
        <row r="197">
          <cell r="AG197">
            <v>3224260634</v>
          </cell>
          <cell r="AH197">
            <v>5196719150.4800005</v>
          </cell>
          <cell r="AJ197">
            <v>8820195784.4799995</v>
          </cell>
          <cell r="AY197">
            <v>2756664836</v>
          </cell>
        </row>
        <row r="198">
          <cell r="AG198">
            <v>3304804982</v>
          </cell>
          <cell r="AH198">
            <v>5116627629.9499998</v>
          </cell>
          <cell r="AJ198">
            <v>8820648611.9500008</v>
          </cell>
          <cell r="AY198">
            <v>2756946362</v>
          </cell>
        </row>
        <row r="199">
          <cell r="AG199">
            <v>3295403701</v>
          </cell>
          <cell r="AH199">
            <v>5125992232.1399994</v>
          </cell>
          <cell r="AJ199">
            <v>8820611933.1399994</v>
          </cell>
          <cell r="AY199">
            <v>2756646230</v>
          </cell>
        </row>
        <row r="200">
          <cell r="AG200">
            <v>3284886411</v>
          </cell>
          <cell r="AH200">
            <v>5136860064.3900003</v>
          </cell>
          <cell r="AJ200">
            <v>8820962475.3899994</v>
          </cell>
          <cell r="AY200">
            <v>2756518916</v>
          </cell>
        </row>
        <row r="201">
          <cell r="AG201">
            <v>3284911425</v>
          </cell>
          <cell r="AH201">
            <v>5137044304.3900003</v>
          </cell>
          <cell r="AJ201">
            <v>8821171729.3899994</v>
          </cell>
          <cell r="AY201">
            <v>2756534831</v>
          </cell>
        </row>
        <row r="202">
          <cell r="AG202">
            <v>3284936438</v>
          </cell>
          <cell r="AH202">
            <v>5137228560.5099993</v>
          </cell>
          <cell r="AJ202">
            <v>8821380998.5099983</v>
          </cell>
          <cell r="AY202">
            <v>2756550765</v>
          </cell>
        </row>
        <row r="203">
          <cell r="AG203">
            <v>3284929712</v>
          </cell>
          <cell r="AH203">
            <v>5137412832.7299995</v>
          </cell>
          <cell r="AJ203">
            <v>8821558544.7299995</v>
          </cell>
          <cell r="AY203">
            <v>2756105393</v>
          </cell>
        </row>
        <row r="204">
          <cell r="AG204">
            <v>3284926929</v>
          </cell>
          <cell r="AH204">
            <v>5137597121.0500002</v>
          </cell>
          <cell r="AJ204">
            <v>8821740050.0499992</v>
          </cell>
          <cell r="AY204">
            <v>2756536040</v>
          </cell>
        </row>
        <row r="205">
          <cell r="AG205">
            <v>3285033471</v>
          </cell>
          <cell r="AH205">
            <v>5137781425.5</v>
          </cell>
          <cell r="AJ205">
            <v>8822030896.5</v>
          </cell>
          <cell r="AY205">
            <v>2756253754</v>
          </cell>
        </row>
        <row r="206">
          <cell r="AG206">
            <v>3285037468</v>
          </cell>
          <cell r="AH206">
            <v>5137965746.0600004</v>
          </cell>
          <cell r="AJ206">
            <v>8822219214.0600014</v>
          </cell>
          <cell r="AY206">
            <v>2756569884</v>
          </cell>
        </row>
        <row r="207">
          <cell r="AG207">
            <v>3285342693</v>
          </cell>
          <cell r="AH207">
            <v>5138150082.7300005</v>
          </cell>
          <cell r="AJ207">
            <v>8822708775.7299995</v>
          </cell>
          <cell r="AY207">
            <v>2756771748</v>
          </cell>
        </row>
        <row r="208">
          <cell r="AG208">
            <v>3285368759</v>
          </cell>
          <cell r="AH208">
            <v>5138334435.5299997</v>
          </cell>
          <cell r="AJ208">
            <v>8822919194.5299988</v>
          </cell>
          <cell r="AY208">
            <v>2756788277</v>
          </cell>
        </row>
        <row r="209">
          <cell r="AG209">
            <v>3285394818</v>
          </cell>
          <cell r="AH209">
            <v>5138518804.4499998</v>
          </cell>
          <cell r="AJ209">
            <v>8823129622.4500008</v>
          </cell>
          <cell r="AY209">
            <v>2756804825</v>
          </cell>
        </row>
        <row r="210">
          <cell r="AG210">
            <v>3285333474</v>
          </cell>
          <cell r="AH210">
            <v>5138703189.5</v>
          </cell>
          <cell r="AJ210">
            <v>8823252663.5</v>
          </cell>
          <cell r="AY210">
            <v>2757342898</v>
          </cell>
        </row>
        <row r="211">
          <cell r="AG211">
            <v>3285326551</v>
          </cell>
          <cell r="AH211">
            <v>5138887590.6899996</v>
          </cell>
          <cell r="AJ211">
            <v>8823430141.6899986</v>
          </cell>
          <cell r="AY211">
            <v>2757060489</v>
          </cell>
        </row>
        <row r="212">
          <cell r="AG212">
            <v>3285375613</v>
          </cell>
          <cell r="AH212">
            <v>5139072008</v>
          </cell>
          <cell r="AJ212">
            <v>8823663621</v>
          </cell>
          <cell r="AY212">
            <v>2756876143</v>
          </cell>
        </row>
        <row r="213">
          <cell r="AG213">
            <v>3289670742</v>
          </cell>
          <cell r="AH213">
            <v>5135098441.46</v>
          </cell>
          <cell r="AJ213">
            <v>8823985183.4599991</v>
          </cell>
          <cell r="AY213">
            <v>2756722092</v>
          </cell>
        </row>
        <row r="214">
          <cell r="AG214">
            <v>3289864010</v>
          </cell>
          <cell r="AH214">
            <v>5135032846.9000006</v>
          </cell>
          <cell r="AJ214">
            <v>8824112856.9000015</v>
          </cell>
          <cell r="AY214">
            <v>2757632726</v>
          </cell>
        </row>
        <row r="215">
          <cell r="AG215">
            <v>3289890715</v>
          </cell>
          <cell r="AH215">
            <v>5135217257.7799997</v>
          </cell>
          <cell r="AJ215">
            <v>8824323972.7799988</v>
          </cell>
          <cell r="AY215">
            <v>2757650012</v>
          </cell>
        </row>
        <row r="216">
          <cell r="AG216">
            <v>3289917424</v>
          </cell>
          <cell r="AH216">
            <v>5135401684.8000002</v>
          </cell>
          <cell r="AJ216">
            <v>8824535108.7999992</v>
          </cell>
          <cell r="AY216">
            <v>2757667299</v>
          </cell>
        </row>
        <row r="217">
          <cell r="AG217">
            <v>3290179488</v>
          </cell>
          <cell r="AH217">
            <v>5135586127.9800005</v>
          </cell>
          <cell r="AJ217">
            <v>8824981615.9799995</v>
          </cell>
          <cell r="AY217">
            <v>2757733677</v>
          </cell>
        </row>
        <row r="218">
          <cell r="AG218">
            <v>3290220483</v>
          </cell>
          <cell r="AH218">
            <v>5135770587.3000002</v>
          </cell>
          <cell r="AJ218">
            <v>8825207070.2999992</v>
          </cell>
          <cell r="AY218">
            <v>2756717480</v>
          </cell>
        </row>
        <row r="219">
          <cell r="AG219">
            <v>3289893195</v>
          </cell>
          <cell r="AH219">
            <v>5135955062.7799997</v>
          </cell>
          <cell r="AJ219">
            <v>8825064257.7799988</v>
          </cell>
          <cell r="AY219">
            <v>2756401644</v>
          </cell>
        </row>
        <row r="220">
          <cell r="AG220">
            <v>3289934194</v>
          </cell>
          <cell r="AH220">
            <v>5136139554.4200001</v>
          </cell>
          <cell r="AJ220">
            <v>8825289748.4200001</v>
          </cell>
          <cell r="AY220">
            <v>2756785607</v>
          </cell>
        </row>
        <row r="221">
          <cell r="AG221">
            <v>3290313570</v>
          </cell>
          <cell r="AH221">
            <v>5136324062.2200003</v>
          </cell>
          <cell r="AJ221">
            <v>8825853632.2200012</v>
          </cell>
          <cell r="AY221">
            <v>2756848535</v>
          </cell>
        </row>
        <row r="222">
          <cell r="AG222">
            <v>3290339942</v>
          </cell>
          <cell r="AH222">
            <v>5136508586.1900005</v>
          </cell>
          <cell r="AJ222">
            <v>8826064528.1900005</v>
          </cell>
          <cell r="AY222">
            <v>2756868570</v>
          </cell>
        </row>
        <row r="223">
          <cell r="AG223">
            <v>3290366311</v>
          </cell>
          <cell r="AH223">
            <v>5136693126.3199997</v>
          </cell>
          <cell r="AJ223">
            <v>8826275437.3199997</v>
          </cell>
          <cell r="AY223">
            <v>2756888607</v>
          </cell>
        </row>
        <row r="224">
          <cell r="AG224">
            <v>3290684924</v>
          </cell>
          <cell r="AH224">
            <v>5136877682.6199999</v>
          </cell>
          <cell r="AJ224">
            <v>8826778606.6199989</v>
          </cell>
          <cell r="AY224">
            <v>2756720935</v>
          </cell>
        </row>
        <row r="225">
          <cell r="AG225">
            <v>3290845104</v>
          </cell>
          <cell r="AH225">
            <v>5137062255.1000004</v>
          </cell>
          <cell r="AJ225">
            <v>8827123359.1000004</v>
          </cell>
          <cell r="AY225">
            <v>2757557734</v>
          </cell>
        </row>
        <row r="226">
          <cell r="AG226">
            <v>3290916805</v>
          </cell>
          <cell r="AH226">
            <v>5137246843.75</v>
          </cell>
          <cell r="AJ226">
            <v>8827379648.75</v>
          </cell>
          <cell r="AY226">
            <v>2757686567</v>
          </cell>
        </row>
        <row r="227">
          <cell r="AG227">
            <v>3290741536</v>
          </cell>
          <cell r="AH227">
            <v>5137431448.5799999</v>
          </cell>
          <cell r="AJ227">
            <v>8827388984.5799999</v>
          </cell>
          <cell r="AY227">
            <v>2757139325</v>
          </cell>
        </row>
        <row r="228">
          <cell r="AG228">
            <v>3290589087</v>
          </cell>
          <cell r="AH228">
            <v>5137616069.5999994</v>
          </cell>
          <cell r="AJ228">
            <v>8827421156.5999985</v>
          </cell>
          <cell r="AY228">
            <v>2756915711</v>
          </cell>
        </row>
        <row r="229">
          <cell r="AG229">
            <v>3290615472</v>
          </cell>
          <cell r="AH229">
            <v>5137800706.8000002</v>
          </cell>
          <cell r="AJ229">
            <v>8827632178.7999992</v>
          </cell>
          <cell r="AY229">
            <v>2756935457</v>
          </cell>
        </row>
        <row r="230">
          <cell r="AG230">
            <v>3290641855</v>
          </cell>
          <cell r="AH230">
            <v>5137985360.1900005</v>
          </cell>
          <cell r="AJ230">
            <v>8827843215.1900005</v>
          </cell>
          <cell r="AY230">
            <v>2756955203</v>
          </cell>
        </row>
        <row r="231">
          <cell r="AG231">
            <v>3290592167</v>
          </cell>
          <cell r="AH231">
            <v>5138170029.7800007</v>
          </cell>
          <cell r="AJ231">
            <v>8827978196.7800007</v>
          </cell>
          <cell r="AY231">
            <v>2757192653</v>
          </cell>
        </row>
        <row r="232">
          <cell r="AG232">
            <v>3290540811</v>
          </cell>
          <cell r="AH232">
            <v>5138354715.5599995</v>
          </cell>
          <cell r="AJ232">
            <v>8828111526.5599995</v>
          </cell>
          <cell r="AY232">
            <v>2757132504</v>
          </cell>
        </row>
        <row r="233">
          <cell r="AG233">
            <v>3290589623</v>
          </cell>
          <cell r="AH233">
            <v>5138539417.5299997</v>
          </cell>
          <cell r="AJ233">
            <v>8828345040.5299988</v>
          </cell>
          <cell r="AY233">
            <v>2758005261</v>
          </cell>
        </row>
        <row r="234">
          <cell r="AG234">
            <v>3290701622</v>
          </cell>
          <cell r="AH234">
            <v>5138724135.71</v>
          </cell>
          <cell r="AJ234">
            <v>8828641757.7099991</v>
          </cell>
          <cell r="AY234">
            <v>2758279153</v>
          </cell>
        </row>
        <row r="235">
          <cell r="AG235">
            <v>3290717289</v>
          </cell>
          <cell r="AH235">
            <v>5138908870.0900002</v>
          </cell>
          <cell r="AJ235">
            <v>8828842159.0900002</v>
          </cell>
          <cell r="AY235">
            <v>2758835658</v>
          </cell>
        </row>
        <row r="236">
          <cell r="AG236">
            <v>3290743933</v>
          </cell>
          <cell r="AH236">
            <v>5139093620.6899996</v>
          </cell>
          <cell r="AJ236">
            <v>8829053553.6899986</v>
          </cell>
          <cell r="AY236">
            <v>2758853200</v>
          </cell>
        </row>
        <row r="237">
          <cell r="AG237">
            <v>3290770576</v>
          </cell>
          <cell r="AH237">
            <v>5139278387.4899998</v>
          </cell>
          <cell r="AJ237">
            <v>8829264963.4899998</v>
          </cell>
          <cell r="AY237">
            <v>2758870743</v>
          </cell>
        </row>
        <row r="238">
          <cell r="AG238">
            <v>3290609584</v>
          </cell>
          <cell r="AH238">
            <v>5139463170.5</v>
          </cell>
          <cell r="AJ238">
            <v>8829288754.5</v>
          </cell>
          <cell r="AY238">
            <v>2759496066</v>
          </cell>
        </row>
        <row r="239">
          <cell r="AG239">
            <v>3290087520</v>
          </cell>
          <cell r="AH239">
            <v>5139647969.7400007</v>
          </cell>
          <cell r="AJ239">
            <v>8828951489.7400017</v>
          </cell>
          <cell r="AY239">
            <v>2759019952</v>
          </cell>
        </row>
        <row r="240">
          <cell r="AG240">
            <v>3272988998</v>
          </cell>
          <cell r="AH240">
            <v>5139832785.1899996</v>
          </cell>
          <cell r="AJ240">
            <v>8812037783.1899986</v>
          </cell>
          <cell r="AY240">
            <v>2758529393</v>
          </cell>
        </row>
        <row r="241">
          <cell r="AG241">
            <v>3272749783</v>
          </cell>
          <cell r="AH241">
            <v>5140017616.8699999</v>
          </cell>
          <cell r="AJ241">
            <v>8811983399.8699989</v>
          </cell>
          <cell r="AY241">
            <v>2758391016</v>
          </cell>
        </row>
        <row r="242">
          <cell r="AG242">
            <v>3272630494</v>
          </cell>
          <cell r="AH242">
            <v>5140202464.7700005</v>
          </cell>
          <cell r="AJ242">
            <v>8812048958.7700005</v>
          </cell>
          <cell r="AY242">
            <v>2758027674</v>
          </cell>
        </row>
        <row r="243">
          <cell r="AG243">
            <v>3272658338</v>
          </cell>
          <cell r="AH243">
            <v>5140387328.9000006</v>
          </cell>
          <cell r="AJ243">
            <v>8812261666.9000015</v>
          </cell>
          <cell r="AY243">
            <v>2758045576</v>
          </cell>
        </row>
        <row r="244">
          <cell r="AG244">
            <v>3272686197</v>
          </cell>
          <cell r="AH244">
            <v>5140572209.2699995</v>
          </cell>
          <cell r="AJ244">
            <v>8812474406.2700005</v>
          </cell>
          <cell r="AY244">
            <v>2758063479</v>
          </cell>
        </row>
        <row r="245">
          <cell r="AG245">
            <v>3272510304</v>
          </cell>
          <cell r="AH245">
            <v>5140757105.8699999</v>
          </cell>
          <cell r="AJ245">
            <v>8812483409.8699989</v>
          </cell>
          <cell r="AY245">
            <v>2757801438</v>
          </cell>
        </row>
        <row r="246">
          <cell r="AG246">
            <v>3272608677</v>
          </cell>
          <cell r="AH246">
            <v>5140942018.71</v>
          </cell>
          <cell r="AJ246">
            <v>8812766695.7099991</v>
          </cell>
          <cell r="AY246">
            <v>2758364461</v>
          </cell>
        </row>
        <row r="247">
          <cell r="AG247">
            <v>3272739935</v>
          </cell>
          <cell r="AH247">
            <v>5141126947.79</v>
          </cell>
          <cell r="AJ247">
            <v>8813082882.7900009</v>
          </cell>
          <cell r="AY247">
            <v>2758294671</v>
          </cell>
        </row>
        <row r="248">
          <cell r="AG248">
            <v>3258383732</v>
          </cell>
          <cell r="AH248">
            <v>5141311893.1199999</v>
          </cell>
          <cell r="AJ248">
            <v>8798911625.1199989</v>
          </cell>
          <cell r="AY248">
            <v>2758724992</v>
          </cell>
        </row>
        <row r="249">
          <cell r="AG249">
            <v>3258511845</v>
          </cell>
          <cell r="AH249">
            <v>5141496854.6999998</v>
          </cell>
          <cell r="AJ249">
            <v>8799224699.7000008</v>
          </cell>
          <cell r="AY249">
            <v>2758678702</v>
          </cell>
        </row>
        <row r="250">
          <cell r="AG250">
            <v>3258538575</v>
          </cell>
          <cell r="AH250">
            <v>5141681832.5200005</v>
          </cell>
          <cell r="AJ250">
            <v>8799436407.5200005</v>
          </cell>
          <cell r="AY250">
            <v>2758698274</v>
          </cell>
        </row>
        <row r="251">
          <cell r="AG251">
            <v>3258565305</v>
          </cell>
          <cell r="AH251">
            <v>5141866826.6100006</v>
          </cell>
          <cell r="AJ251">
            <v>8799648131.6100006</v>
          </cell>
          <cell r="AY251">
            <v>2758717867</v>
          </cell>
        </row>
        <row r="252">
          <cell r="AG252">
            <v>3258545149</v>
          </cell>
          <cell r="AH252">
            <v>5142051836.9499998</v>
          </cell>
          <cell r="AJ252">
            <v>8799812985.9500008</v>
          </cell>
          <cell r="AY252">
            <v>2758764177</v>
          </cell>
        </row>
        <row r="253">
          <cell r="AG253">
            <v>3258931765</v>
          </cell>
          <cell r="AH253">
            <v>5142236863.5500002</v>
          </cell>
          <cell r="AJ253">
            <v>8800384628.5499992</v>
          </cell>
          <cell r="AY253">
            <v>2758293859</v>
          </cell>
        </row>
        <row r="254">
          <cell r="AG254">
            <v>3258950719</v>
          </cell>
          <cell r="AH254">
            <v>5142421906.4099998</v>
          </cell>
          <cell r="AJ254">
            <v>8800588625.4099998</v>
          </cell>
          <cell r="AY254">
            <v>2758304221</v>
          </cell>
        </row>
        <row r="255">
          <cell r="AG255">
            <v>3258881820</v>
          </cell>
          <cell r="AH255">
            <v>5142606965.54</v>
          </cell>
          <cell r="AJ255">
            <v>8800704785.5400009</v>
          </cell>
          <cell r="AY255">
            <v>2758378337</v>
          </cell>
        </row>
        <row r="256">
          <cell r="AG256">
            <v>3259040132</v>
          </cell>
          <cell r="AH256">
            <v>5142792040.9400005</v>
          </cell>
          <cell r="AJ256">
            <v>8801048172.9400005</v>
          </cell>
          <cell r="AY256">
            <v>2758796336</v>
          </cell>
        </row>
        <row r="257">
          <cell r="AG257">
            <v>3259067013</v>
          </cell>
          <cell r="AH257">
            <v>5142977132.6199999</v>
          </cell>
          <cell r="AJ257">
            <v>8801260145.6199989</v>
          </cell>
          <cell r="AY257">
            <v>2758815418</v>
          </cell>
        </row>
        <row r="258">
          <cell r="AG258">
            <v>3259093894</v>
          </cell>
          <cell r="AH258">
            <v>5143162240.5699997</v>
          </cell>
          <cell r="AJ258">
            <v>8801472134.5699997</v>
          </cell>
          <cell r="AY258">
            <v>2758834563</v>
          </cell>
        </row>
        <row r="259">
          <cell r="AG259">
            <v>3259071273</v>
          </cell>
          <cell r="AH259">
            <v>5143347364.8000002</v>
          </cell>
          <cell r="AJ259">
            <v>8801634637.7999992</v>
          </cell>
          <cell r="AY259">
            <v>2758819565</v>
          </cell>
        </row>
        <row r="260">
          <cell r="AG260">
            <v>3258669433</v>
          </cell>
          <cell r="AH260">
            <v>5143532505.3100004</v>
          </cell>
          <cell r="AJ260">
            <v>8801417938.3100014</v>
          </cell>
          <cell r="AY260">
            <v>2757667140</v>
          </cell>
        </row>
        <row r="261">
          <cell r="AG261">
            <v>3258475446</v>
          </cell>
          <cell r="AH261">
            <v>5143717662.1099997</v>
          </cell>
          <cell r="AJ261">
            <v>8801409108.1100006</v>
          </cell>
          <cell r="AY261">
            <v>2757676514</v>
          </cell>
        </row>
        <row r="262">
          <cell r="AG262">
            <v>3258175636</v>
          </cell>
          <cell r="AH262">
            <v>5143902835.1999998</v>
          </cell>
          <cell r="AJ262">
            <v>8801294471.2000008</v>
          </cell>
          <cell r="AY262">
            <v>2759516406</v>
          </cell>
        </row>
        <row r="263">
          <cell r="AG263">
            <v>3258806169</v>
          </cell>
          <cell r="AH263">
            <v>5144088024.5799999</v>
          </cell>
          <cell r="AJ263">
            <v>8802110193.5799999</v>
          </cell>
          <cell r="AY263">
            <v>2759886907</v>
          </cell>
        </row>
        <row r="264">
          <cell r="AG264">
            <v>3258833029</v>
          </cell>
          <cell r="AH264">
            <v>5144273230.2600002</v>
          </cell>
          <cell r="AJ264">
            <v>8802322259.2600002</v>
          </cell>
          <cell r="AY264">
            <v>2759903697</v>
          </cell>
        </row>
        <row r="265">
          <cell r="AG265">
            <v>3258859889</v>
          </cell>
          <cell r="AH265">
            <v>5144458452.2299995</v>
          </cell>
          <cell r="AJ265">
            <v>8802534341.2299995</v>
          </cell>
          <cell r="AY265">
            <v>2759920487</v>
          </cell>
        </row>
        <row r="266">
          <cell r="AG266">
            <v>3258854821</v>
          </cell>
          <cell r="AH266">
            <v>5144643690.5100002</v>
          </cell>
          <cell r="AJ266">
            <v>8802714511.5100002</v>
          </cell>
          <cell r="AY266">
            <v>2759512306</v>
          </cell>
        </row>
        <row r="267">
          <cell r="AG267">
            <v>3259339479</v>
          </cell>
          <cell r="AH267">
            <v>5144828945.0900002</v>
          </cell>
          <cell r="AJ267">
            <v>8803384424.0900002</v>
          </cell>
          <cell r="AY267">
            <v>2760134016</v>
          </cell>
        </row>
        <row r="268">
          <cell r="AG268">
            <v>3259223774</v>
          </cell>
          <cell r="AH268">
            <v>5145014215.9700003</v>
          </cell>
          <cell r="AJ268">
            <v>8803453989.9700012</v>
          </cell>
          <cell r="AY268">
            <v>2759963147</v>
          </cell>
        </row>
        <row r="269">
          <cell r="AG269">
            <v>3259053104</v>
          </cell>
          <cell r="AH269">
            <v>5145199503.1700001</v>
          </cell>
          <cell r="AJ269">
            <v>8803468607.1700001</v>
          </cell>
          <cell r="AY269">
            <v>2760252904</v>
          </cell>
        </row>
        <row r="270">
          <cell r="AG270">
            <v>3258985342</v>
          </cell>
          <cell r="AH270">
            <v>5145384806.6899996</v>
          </cell>
          <cell r="AJ270">
            <v>8803586148.6899986</v>
          </cell>
          <cell r="AY270">
            <v>2759959881</v>
          </cell>
        </row>
        <row r="271">
          <cell r="AG271">
            <v>3259012268</v>
          </cell>
          <cell r="AH271">
            <v>5145570126.5200005</v>
          </cell>
          <cell r="AJ271">
            <v>8803798394.5200005</v>
          </cell>
          <cell r="AY271">
            <v>2759976165</v>
          </cell>
        </row>
        <row r="272">
          <cell r="AG272">
            <v>3259039195</v>
          </cell>
          <cell r="AH272">
            <v>5145755462.6700001</v>
          </cell>
          <cell r="AJ272">
            <v>8804010657.6700001</v>
          </cell>
          <cell r="AY272">
            <v>2759992476</v>
          </cell>
        </row>
        <row r="273">
          <cell r="AG273">
            <v>3371319154</v>
          </cell>
          <cell r="AH273">
            <v>5033865815.1399994</v>
          </cell>
          <cell r="AJ273">
            <v>8804400969.1399994</v>
          </cell>
          <cell r="AY273">
            <v>2760424541</v>
          </cell>
        </row>
        <row r="274">
          <cell r="AG274">
            <v>3371564704</v>
          </cell>
          <cell r="AH274">
            <v>5034041404.8599997</v>
          </cell>
          <cell r="AJ274">
            <v>8804822108.8600006</v>
          </cell>
          <cell r="AY274">
            <v>2760833067</v>
          </cell>
        </row>
        <row r="275">
          <cell r="AG275">
            <v>3371725514</v>
          </cell>
          <cell r="AH275">
            <v>5034217009.21</v>
          </cell>
          <cell r="AJ275">
            <v>8805158523.2099991</v>
          </cell>
          <cell r="AY275">
            <v>2761192014</v>
          </cell>
        </row>
        <row r="276">
          <cell r="AG276">
            <v>3372029803</v>
          </cell>
          <cell r="AH276">
            <v>5034392628.1900005</v>
          </cell>
          <cell r="AJ276">
            <v>8805638431.1900005</v>
          </cell>
          <cell r="AY276">
            <v>2761090591</v>
          </cell>
        </row>
        <row r="277">
          <cell r="AG277">
            <v>3087816032</v>
          </cell>
          <cell r="AH277">
            <v>5034568261.7999992</v>
          </cell>
          <cell r="AJ277">
            <v>8521600293.7999992</v>
          </cell>
          <cell r="AY277">
            <v>2762013278</v>
          </cell>
        </row>
        <row r="278">
          <cell r="AG278">
            <v>3087842715</v>
          </cell>
          <cell r="AH278">
            <v>5034743910.0500002</v>
          </cell>
          <cell r="AJ278">
            <v>8521802625.0500002</v>
          </cell>
          <cell r="AY278">
            <v>2762029981</v>
          </cell>
        </row>
        <row r="279">
          <cell r="AG279">
            <v>3087869398</v>
          </cell>
          <cell r="AH279">
            <v>5034919572.9400005</v>
          </cell>
          <cell r="AJ279">
            <v>8522004970.9400005</v>
          </cell>
          <cell r="AY279">
            <v>2762046712</v>
          </cell>
        </row>
        <row r="280">
          <cell r="AG280">
            <v>3087755761</v>
          </cell>
          <cell r="AH280">
            <v>5035095250.4699993</v>
          </cell>
          <cell r="AJ280">
            <v>8522067011.4699993</v>
          </cell>
          <cell r="AY280">
            <v>2761628536</v>
          </cell>
        </row>
        <row r="281">
          <cell r="AG281">
            <v>3087642650</v>
          </cell>
          <cell r="AH281">
            <v>5035270942.6399994</v>
          </cell>
          <cell r="AJ281">
            <v>8522129592.6399994</v>
          </cell>
          <cell r="AY281">
            <v>2761742816</v>
          </cell>
        </row>
        <row r="282">
          <cell r="AG282">
            <v>3087630013</v>
          </cell>
          <cell r="AH282">
            <v>5035446649.46</v>
          </cell>
          <cell r="AJ282">
            <v>8522292662.46</v>
          </cell>
          <cell r="AY282">
            <v>2761335656</v>
          </cell>
        </row>
        <row r="283">
          <cell r="AG283">
            <v>3087554866</v>
          </cell>
          <cell r="AH283">
            <v>5035622370.9200001</v>
          </cell>
          <cell r="AJ283">
            <v>8522343236.9200001</v>
          </cell>
          <cell r="AY283">
            <v>2761121001</v>
          </cell>
        </row>
        <row r="284">
          <cell r="AG284">
            <v>3209836615</v>
          </cell>
          <cell r="AH284">
            <v>4913698107.04</v>
          </cell>
          <cell r="AJ284">
            <v>8522700722.04</v>
          </cell>
          <cell r="AY284">
            <v>2761055293</v>
          </cell>
        </row>
        <row r="285">
          <cell r="AG285">
            <v>3209862519</v>
          </cell>
          <cell r="AH285">
            <v>4913866378.8999996</v>
          </cell>
          <cell r="AJ285">
            <v>8522894897.8999996</v>
          </cell>
          <cell r="AY285">
            <v>2761072402</v>
          </cell>
        </row>
        <row r="286">
          <cell r="AG286">
            <v>3209888423</v>
          </cell>
          <cell r="AH286">
            <v>4914034664.5100002</v>
          </cell>
          <cell r="AJ286">
            <v>8523089087.5100002</v>
          </cell>
          <cell r="AY286">
            <v>2761089545</v>
          </cell>
        </row>
        <row r="287">
          <cell r="AG287">
            <v>3210066417</v>
          </cell>
          <cell r="AH287">
            <v>4914202963.8499994</v>
          </cell>
          <cell r="AJ287">
            <v>8523435380.8499994</v>
          </cell>
          <cell r="AY287">
            <v>2761109276</v>
          </cell>
        </row>
        <row r="288">
          <cell r="AG288">
            <v>3210029868</v>
          </cell>
          <cell r="AH288">
            <v>4914371276.9499998</v>
          </cell>
          <cell r="AJ288">
            <v>8523567144.9499998</v>
          </cell>
          <cell r="AY288">
            <v>2761566015</v>
          </cell>
        </row>
        <row r="289">
          <cell r="AG289">
            <v>3210267781</v>
          </cell>
          <cell r="AH289">
            <v>4914539603.7799997</v>
          </cell>
          <cell r="AJ289">
            <v>8523973384.7799997</v>
          </cell>
          <cell r="AY289">
            <v>2762596910</v>
          </cell>
        </row>
        <row r="290">
          <cell r="AG290">
            <v>3212630969</v>
          </cell>
          <cell r="AH290">
            <v>4912114194.3800001</v>
          </cell>
          <cell r="AJ290">
            <v>8523911163.3800001</v>
          </cell>
          <cell r="AY290">
            <v>2761926380</v>
          </cell>
        </row>
        <row r="291">
          <cell r="AG291">
            <v>3212728809</v>
          </cell>
          <cell r="AH291">
            <v>4912282491.9200001</v>
          </cell>
          <cell r="AJ291">
            <v>8524177300.9200001</v>
          </cell>
          <cell r="AY291">
            <v>2761749397</v>
          </cell>
        </row>
        <row r="292">
          <cell r="AG292">
            <v>3212754893</v>
          </cell>
          <cell r="AH292">
            <v>4912450803.2300005</v>
          </cell>
          <cell r="AJ292">
            <v>8524371696.2300005</v>
          </cell>
          <cell r="AY292">
            <v>2761766409</v>
          </cell>
        </row>
        <row r="293">
          <cell r="AG293">
            <v>3212780957</v>
          </cell>
          <cell r="AH293">
            <v>4912619128.2799997</v>
          </cell>
          <cell r="AJ293">
            <v>8524566085.2799997</v>
          </cell>
          <cell r="AY293">
            <v>2761783462</v>
          </cell>
        </row>
        <row r="294">
          <cell r="AG294">
            <v>3212679546</v>
          </cell>
          <cell r="AH294">
            <v>4912787467.1099997</v>
          </cell>
          <cell r="AJ294">
            <v>8524633013.1099997</v>
          </cell>
          <cell r="AY294">
            <v>2762001963</v>
          </cell>
        </row>
        <row r="295">
          <cell r="AG295">
            <v>3213346242</v>
          </cell>
          <cell r="AH295">
            <v>4911905819.6799994</v>
          </cell>
          <cell r="AJ295">
            <v>8524418061.6799994</v>
          </cell>
          <cell r="AY295">
            <v>2761456026</v>
          </cell>
        </row>
        <row r="296">
          <cell r="AG296">
            <v>3215459367</v>
          </cell>
          <cell r="AH296">
            <v>4910259158.9000006</v>
          </cell>
          <cell r="AJ296">
            <v>8524884525.9000006</v>
          </cell>
          <cell r="AY296">
            <v>2761749723</v>
          </cell>
        </row>
        <row r="297">
          <cell r="AG297">
            <v>3216595782</v>
          </cell>
          <cell r="AH297">
            <v>4910052451.7700005</v>
          </cell>
          <cell r="AJ297">
            <v>8525814233.7700005</v>
          </cell>
          <cell r="AY297">
            <v>2761900955</v>
          </cell>
        </row>
        <row r="298">
          <cell r="AG298">
            <v>3216737928</v>
          </cell>
          <cell r="AH298">
            <v>4910220742.1800003</v>
          </cell>
          <cell r="AJ298">
            <v>8526124670.1800003</v>
          </cell>
          <cell r="AY298">
            <v>2761250001</v>
          </cell>
        </row>
        <row r="299">
          <cell r="AG299">
            <v>3216764018</v>
          </cell>
          <cell r="AH299">
            <v>4910389046.3500004</v>
          </cell>
          <cell r="AJ299">
            <v>8526319064.3500004</v>
          </cell>
          <cell r="AY299">
            <v>2761267135</v>
          </cell>
        </row>
        <row r="300">
          <cell r="AG300">
            <v>3216790087</v>
          </cell>
          <cell r="AH300">
            <v>4910557364.2799997</v>
          </cell>
          <cell r="AJ300">
            <v>8526513451.2799997</v>
          </cell>
          <cell r="AY300">
            <v>2761284313</v>
          </cell>
        </row>
        <row r="301">
          <cell r="AG301">
            <v>3321580801</v>
          </cell>
          <cell r="AH301">
            <v>4806018083.4499998</v>
          </cell>
          <cell r="AJ301">
            <v>8526764884.4499998</v>
          </cell>
          <cell r="AY301">
            <v>2761413060</v>
          </cell>
        </row>
        <row r="302">
          <cell r="AG302">
            <v>3321953315</v>
          </cell>
          <cell r="AH302">
            <v>4806178815.2799997</v>
          </cell>
          <cell r="AJ302">
            <v>8527298130.2799997</v>
          </cell>
          <cell r="AY302">
            <v>2761722923</v>
          </cell>
        </row>
        <row r="303">
          <cell r="AG303">
            <v>3322016293</v>
          </cell>
          <cell r="AH303">
            <v>4806339559.7699995</v>
          </cell>
          <cell r="AJ303">
            <v>8527521852.7699995</v>
          </cell>
          <cell r="AY303">
            <v>2760527677</v>
          </cell>
        </row>
        <row r="304">
          <cell r="AG304">
            <v>3321426993</v>
          </cell>
          <cell r="AH304">
            <v>4806500316.9399996</v>
          </cell>
          <cell r="AJ304">
            <v>8527093309.9399996</v>
          </cell>
          <cell r="AY304">
            <v>2760135422</v>
          </cell>
        </row>
        <row r="305">
          <cell r="AG305">
            <v>3321368849</v>
          </cell>
          <cell r="AH305">
            <v>4806661086.7799997</v>
          </cell>
          <cell r="AJ305">
            <v>8527195935.7799997</v>
          </cell>
          <cell r="AY305">
            <v>2760160873</v>
          </cell>
        </row>
        <row r="306">
          <cell r="AG306">
            <v>3321394420</v>
          </cell>
          <cell r="AH306">
            <v>4806821869.29</v>
          </cell>
          <cell r="AJ306">
            <v>8527382289.29</v>
          </cell>
          <cell r="AY306">
            <v>2760179368</v>
          </cell>
        </row>
        <row r="307">
          <cell r="AG307">
            <v>3321418398</v>
          </cell>
          <cell r="AH307">
            <v>4806982594.4899998</v>
          </cell>
          <cell r="AJ307">
            <v>8527566992.4899998</v>
          </cell>
          <cell r="AY307">
            <v>2760161244</v>
          </cell>
        </row>
        <row r="308">
          <cell r="AG308">
            <v>3327525964</v>
          </cell>
          <cell r="AH308">
            <v>4800938332.3900003</v>
          </cell>
          <cell r="AJ308">
            <v>8527630296.3900003</v>
          </cell>
          <cell r="AY308">
            <v>2759722851</v>
          </cell>
        </row>
        <row r="309">
          <cell r="AG309">
            <v>3327623340</v>
          </cell>
          <cell r="AH309">
            <v>4801099082.9899998</v>
          </cell>
          <cell r="AJ309">
            <v>8527888422.9899998</v>
          </cell>
          <cell r="AY309">
            <v>2759446703</v>
          </cell>
        </row>
        <row r="310">
          <cell r="AG310">
            <v>3317673594</v>
          </cell>
          <cell r="AH310">
            <v>4801259846.2699995</v>
          </cell>
          <cell r="AJ310">
            <v>8518099440.2699995</v>
          </cell>
          <cell r="AY310">
            <v>2758834525</v>
          </cell>
        </row>
        <row r="311">
          <cell r="AG311">
            <v>3317622551</v>
          </cell>
          <cell r="AH311">
            <v>4801420622.2700005</v>
          </cell>
          <cell r="AJ311">
            <v>8518209173.2700005</v>
          </cell>
          <cell r="AY311">
            <v>2758876445</v>
          </cell>
        </row>
        <row r="312">
          <cell r="AG312">
            <v>3317054834</v>
          </cell>
          <cell r="AH312">
            <v>4801581410.9700003</v>
          </cell>
          <cell r="AJ312">
            <v>8517802244.9700003</v>
          </cell>
          <cell r="AY312">
            <v>2757772376</v>
          </cell>
        </row>
        <row r="313">
          <cell r="AG313">
            <v>3317075337</v>
          </cell>
          <cell r="AH313">
            <v>4801742212.3699999</v>
          </cell>
          <cell r="AJ313">
            <v>8517983549.3699999</v>
          </cell>
          <cell r="AY313">
            <v>2757794756</v>
          </cell>
        </row>
        <row r="314">
          <cell r="AG314">
            <v>3317095840</v>
          </cell>
          <cell r="AH314">
            <v>4801903026.4699993</v>
          </cell>
          <cell r="AJ314">
            <v>8518164866.4699993</v>
          </cell>
          <cell r="AY314">
            <v>2757817180</v>
          </cell>
        </row>
        <row r="315">
          <cell r="AG315">
            <v>3468033325</v>
          </cell>
          <cell r="AH315">
            <v>4802063853.2799997</v>
          </cell>
          <cell r="AJ315">
            <v>8669263178.2799988</v>
          </cell>
          <cell r="AY315">
            <v>2757633788</v>
          </cell>
        </row>
        <row r="316">
          <cell r="AG316">
            <v>3468367836</v>
          </cell>
          <cell r="AH316">
            <v>4802224692.8099995</v>
          </cell>
          <cell r="AJ316">
            <v>8669758528.8099995</v>
          </cell>
          <cell r="AY316">
            <v>2757922189</v>
          </cell>
        </row>
        <row r="317">
          <cell r="AG317">
            <v>3468428888</v>
          </cell>
          <cell r="AH317">
            <v>4802385545.04</v>
          </cell>
          <cell r="AJ317">
            <v>8669980433.0400009</v>
          </cell>
          <cell r="AY317">
            <v>2757945782</v>
          </cell>
        </row>
        <row r="318">
          <cell r="AG318">
            <v>3468325943</v>
          </cell>
          <cell r="AH318">
            <v>4802546410</v>
          </cell>
          <cell r="AJ318">
            <v>8670038353</v>
          </cell>
          <cell r="AY318">
            <v>2758056598</v>
          </cell>
        </row>
        <row r="319">
          <cell r="AG319">
            <v>3468616179</v>
          </cell>
          <cell r="AH319">
            <v>4802707287.6599998</v>
          </cell>
          <cell r="AJ319">
            <v>8670489466.6599998</v>
          </cell>
          <cell r="AY319">
            <v>2758720594</v>
          </cell>
        </row>
        <row r="320">
          <cell r="AG320">
            <v>3468635453</v>
          </cell>
          <cell r="AH320">
            <v>4802868178.0700006</v>
          </cell>
          <cell r="AJ320">
            <v>8670669631.0699997</v>
          </cell>
          <cell r="AY320">
            <v>2758742759</v>
          </cell>
        </row>
        <row r="321">
          <cell r="AG321">
            <v>3468654728</v>
          </cell>
          <cell r="AH321">
            <v>4803029081.1800003</v>
          </cell>
          <cell r="AJ321">
            <v>8670849809.1800003</v>
          </cell>
          <cell r="AY321">
            <v>2758764974</v>
          </cell>
        </row>
        <row r="322">
          <cell r="AG322">
            <v>3521648505</v>
          </cell>
          <cell r="AH322">
            <v>4750114996.5200005</v>
          </cell>
          <cell r="AJ322">
            <v>8670929501.5200005</v>
          </cell>
          <cell r="AY322">
            <v>2758801002</v>
          </cell>
        </row>
        <row r="323">
          <cell r="AG323">
            <v>3521833789</v>
          </cell>
          <cell r="AH323">
            <v>4750272082.1599998</v>
          </cell>
          <cell r="AJ323">
            <v>8671271871.1599998</v>
          </cell>
          <cell r="AY323">
            <v>2758789983</v>
          </cell>
        </row>
        <row r="324">
          <cell r="AG324">
            <v>3525834656</v>
          </cell>
          <cell r="AH324">
            <v>4750429179.9500008</v>
          </cell>
          <cell r="AJ324">
            <v>8675429835.9500008</v>
          </cell>
          <cell r="AY324">
            <v>2754300730</v>
          </cell>
        </row>
        <row r="325">
          <cell r="AG325">
            <v>3525885352</v>
          </cell>
          <cell r="AH325">
            <v>4750586289.8999996</v>
          </cell>
          <cell r="AJ325">
            <v>8675637641.8999996</v>
          </cell>
          <cell r="AY325">
            <v>2754379938</v>
          </cell>
        </row>
        <row r="326">
          <cell r="AG326">
            <v>3526078497</v>
          </cell>
          <cell r="AH326">
            <v>4750743412</v>
          </cell>
          <cell r="AJ326">
            <v>8675987909</v>
          </cell>
          <cell r="AY326">
            <v>2754204528</v>
          </cell>
        </row>
        <row r="327">
          <cell r="AG327">
            <v>3526100848</v>
          </cell>
          <cell r="AH327">
            <v>4750900546.2600002</v>
          </cell>
          <cell r="AJ327">
            <v>8676167394.2600002</v>
          </cell>
          <cell r="AY327">
            <v>2754226484</v>
          </cell>
        </row>
        <row r="328">
          <cell r="AG328">
            <v>3526123199</v>
          </cell>
          <cell r="AH328">
            <v>4751057692.6800003</v>
          </cell>
          <cell r="AJ328">
            <v>8676346891.6800003</v>
          </cell>
          <cell r="AY328">
            <v>2754248499</v>
          </cell>
        </row>
        <row r="329">
          <cell r="AG329">
            <v>3530434792</v>
          </cell>
          <cell r="AH329">
            <v>4746964598.4399996</v>
          </cell>
          <cell r="AJ329">
            <v>8676565390.4399986</v>
          </cell>
          <cell r="AY329">
            <v>2754305372</v>
          </cell>
        </row>
        <row r="330">
          <cell r="AG330">
            <v>3537194249</v>
          </cell>
          <cell r="AH330">
            <v>4747121516.3499994</v>
          </cell>
          <cell r="AJ330">
            <v>8683481765.3499985</v>
          </cell>
          <cell r="AY330">
            <v>2746875818</v>
          </cell>
        </row>
        <row r="331">
          <cell r="AG331">
            <v>3546721322</v>
          </cell>
          <cell r="AH331">
            <v>4742395946.4099998</v>
          </cell>
          <cell r="AJ331">
            <v>8688233268.4099998</v>
          </cell>
          <cell r="AY331">
            <v>2742546645</v>
          </cell>
        </row>
        <row r="332">
          <cell r="AG332">
            <v>3546622274</v>
          </cell>
          <cell r="AH332">
            <v>4742552799.46</v>
          </cell>
          <cell r="AJ332">
            <v>8688291073.4599991</v>
          </cell>
          <cell r="AY332">
            <v>2742565118</v>
          </cell>
        </row>
        <row r="333">
          <cell r="AG333">
            <v>3546623958</v>
          </cell>
          <cell r="AH333">
            <v>4742709664.6599998</v>
          </cell>
          <cell r="AJ333">
            <v>8688449622.6599998</v>
          </cell>
          <cell r="AY333">
            <v>2742828482</v>
          </cell>
        </row>
        <row r="334">
          <cell r="AG334">
            <v>3546647679</v>
          </cell>
          <cell r="AH334">
            <v>4742866542.0299997</v>
          </cell>
          <cell r="AJ334">
            <v>8688630221.0299988</v>
          </cell>
          <cell r="AY334">
            <v>2742851353</v>
          </cell>
        </row>
        <row r="335">
          <cell r="AG335">
            <v>3546671450</v>
          </cell>
          <cell r="AH335">
            <v>4743023431.5299997</v>
          </cell>
          <cell r="AJ335">
            <v>8688810881.5299988</v>
          </cell>
          <cell r="AY335">
            <v>2742874296</v>
          </cell>
        </row>
        <row r="336">
          <cell r="AG336">
            <v>3549098919</v>
          </cell>
          <cell r="AH336">
            <v>4742055333.2199993</v>
          </cell>
          <cell r="AJ336">
            <v>8690270252.2199993</v>
          </cell>
          <cell r="AY336">
            <v>2742792024</v>
          </cell>
        </row>
        <row r="337">
          <cell r="AG337">
            <v>3554351008</v>
          </cell>
          <cell r="AH337">
            <v>4742212210.2000008</v>
          </cell>
          <cell r="AJ337">
            <v>8695679218.2000008</v>
          </cell>
          <cell r="AY337">
            <v>2738029944</v>
          </cell>
        </row>
        <row r="338">
          <cell r="AG338">
            <v>3544542643</v>
          </cell>
          <cell r="AH338">
            <v>4742369099.3599997</v>
          </cell>
          <cell r="AJ338">
            <v>8686027742.3600006</v>
          </cell>
          <cell r="AY338">
            <v>2737581995</v>
          </cell>
        </row>
        <row r="339">
          <cell r="AG339">
            <v>3543252498</v>
          </cell>
          <cell r="AH339">
            <v>4742526000.6899996</v>
          </cell>
          <cell r="AJ339">
            <v>8684894498.6899986</v>
          </cell>
          <cell r="AY339">
            <v>2735759676</v>
          </cell>
        </row>
        <row r="340">
          <cell r="AG340">
            <v>3546250904</v>
          </cell>
          <cell r="AH340">
            <v>4742507914.1700001</v>
          </cell>
          <cell r="AJ340">
            <v>8687874818.1700001</v>
          </cell>
          <cell r="AY340">
            <v>2732743865</v>
          </cell>
        </row>
        <row r="341">
          <cell r="AG341">
            <v>3546273922</v>
          </cell>
          <cell r="AH341">
            <v>4742664834.1099997</v>
          </cell>
          <cell r="AJ341">
            <v>8688054756.1100006</v>
          </cell>
          <cell r="AY341">
            <v>2732770586</v>
          </cell>
        </row>
        <row r="342">
          <cell r="AG342">
            <v>3546296940</v>
          </cell>
          <cell r="AH342">
            <v>4742821766.2299995</v>
          </cell>
          <cell r="AJ342">
            <v>8688234706.2299995</v>
          </cell>
          <cell r="AY342">
            <v>2732797490</v>
          </cell>
        </row>
        <row r="343">
          <cell r="AG343">
            <v>3547180119</v>
          </cell>
          <cell r="AH343">
            <v>4742978710.5199995</v>
          </cell>
          <cell r="AJ343">
            <v>8689274829.5200005</v>
          </cell>
          <cell r="AY343">
            <v>2732836987</v>
          </cell>
        </row>
        <row r="344">
          <cell r="AG344">
            <v>3547233969</v>
          </cell>
          <cell r="AH344">
            <v>4743135666.9800005</v>
          </cell>
          <cell r="AJ344">
            <v>8689485635.9799995</v>
          </cell>
          <cell r="AY344">
            <v>2732806315</v>
          </cell>
        </row>
        <row r="345">
          <cell r="AG345">
            <v>3547224999</v>
          </cell>
          <cell r="AH345">
            <v>4743292635.6299992</v>
          </cell>
          <cell r="AJ345">
            <v>8689633634.6299992</v>
          </cell>
          <cell r="AY345">
            <v>2733131661</v>
          </cell>
        </row>
        <row r="346">
          <cell r="AG346">
            <v>3547303677</v>
          </cell>
          <cell r="AH346">
            <v>4743449616.4499998</v>
          </cell>
          <cell r="AJ346">
            <v>8689869293.4500008</v>
          </cell>
          <cell r="AY346">
            <v>2732811201</v>
          </cell>
        </row>
        <row r="347">
          <cell r="AG347">
            <v>3503089992</v>
          </cell>
          <cell r="AH347">
            <v>4743606609.4499998</v>
          </cell>
          <cell r="AJ347">
            <v>8645812601.4500008</v>
          </cell>
          <cell r="AY347">
            <v>2733962781</v>
          </cell>
        </row>
        <row r="348">
          <cell r="AG348">
            <v>3503108829</v>
          </cell>
          <cell r="AH348">
            <v>4743763614.6499996</v>
          </cell>
          <cell r="AJ348">
            <v>8645988443.6499996</v>
          </cell>
          <cell r="AY348">
            <v>2733994272</v>
          </cell>
        </row>
        <row r="349">
          <cell r="AG349">
            <v>3503127666</v>
          </cell>
          <cell r="AH349">
            <v>4743920623.4000006</v>
          </cell>
          <cell r="AJ349">
            <v>8646164289.4000015</v>
          </cell>
          <cell r="AY349">
            <v>2734025890</v>
          </cell>
        </row>
        <row r="350">
          <cell r="AG350">
            <v>3503137801</v>
          </cell>
          <cell r="AH350">
            <v>4743777644.3300009</v>
          </cell>
          <cell r="AJ350">
            <v>8646031445.3300018</v>
          </cell>
          <cell r="AY350">
            <v>2733132809</v>
          </cell>
        </row>
        <row r="351">
          <cell r="AG351">
            <v>3502711485</v>
          </cell>
          <cell r="AH351">
            <v>4743934677.46</v>
          </cell>
          <cell r="AJ351">
            <v>8645762162.4599991</v>
          </cell>
          <cell r="AY351">
            <v>2732859215</v>
          </cell>
        </row>
        <row r="352">
          <cell r="AG352">
            <v>3502532884</v>
          </cell>
          <cell r="AH352">
            <v>4744091722.79</v>
          </cell>
          <cell r="AJ352">
            <v>8645740606.7900009</v>
          </cell>
          <cell r="AY352">
            <v>2732311291</v>
          </cell>
        </row>
        <row r="353">
          <cell r="AG353">
            <v>3502937849</v>
          </cell>
          <cell r="AH353">
            <v>4744248780.3100004</v>
          </cell>
          <cell r="AJ353">
            <v>8646302629.3100014</v>
          </cell>
          <cell r="AY353">
            <v>2732730864</v>
          </cell>
        </row>
        <row r="354">
          <cell r="AG354">
            <v>3503209903</v>
          </cell>
          <cell r="AH354">
            <v>4744405850.0200005</v>
          </cell>
          <cell r="AJ354">
            <v>8646731753.0200005</v>
          </cell>
          <cell r="AY354">
            <v>2733171619</v>
          </cell>
        </row>
        <row r="355">
          <cell r="AG355">
            <v>3503228068</v>
          </cell>
          <cell r="AH355">
            <v>4744562931.9399996</v>
          </cell>
          <cell r="AJ355">
            <v>8646906999.9399986</v>
          </cell>
          <cell r="AY355">
            <v>2733203728</v>
          </cell>
        </row>
        <row r="356">
          <cell r="AG356">
            <v>3503246234</v>
          </cell>
          <cell r="AH356">
            <v>4744720026.0600004</v>
          </cell>
          <cell r="AJ356">
            <v>8647082260.0600014</v>
          </cell>
          <cell r="AY356">
            <v>2733235838</v>
          </cell>
        </row>
        <row r="357">
          <cell r="AG357">
            <v>3503290986</v>
          </cell>
          <cell r="AH357">
            <v>4744877132.3900003</v>
          </cell>
          <cell r="AJ357">
            <v>8647284118.3899994</v>
          </cell>
          <cell r="AY357">
            <v>2733433754</v>
          </cell>
        </row>
        <row r="358">
          <cell r="AG358">
            <v>3502965414</v>
          </cell>
          <cell r="AH358">
            <v>4745034250.9099998</v>
          </cell>
          <cell r="AJ358">
            <v>8647115664.9099998</v>
          </cell>
          <cell r="AY358">
            <v>2733125712</v>
          </cell>
        </row>
        <row r="359">
          <cell r="AG359">
            <v>3502858572</v>
          </cell>
          <cell r="AH359">
            <v>4745191381.6599998</v>
          </cell>
          <cell r="AJ359">
            <v>8647165953.6599998</v>
          </cell>
          <cell r="AY359">
            <v>2733128722</v>
          </cell>
        </row>
        <row r="360">
          <cell r="AG360">
            <v>3502460366</v>
          </cell>
          <cell r="AH360">
            <v>4745348524.6100006</v>
          </cell>
          <cell r="AJ360">
            <v>8646924890.6100006</v>
          </cell>
          <cell r="AY360">
            <v>2733113384</v>
          </cell>
        </row>
        <row r="361">
          <cell r="AG361">
            <v>3502481833</v>
          </cell>
          <cell r="AH361">
            <v>4745505679.7799997</v>
          </cell>
          <cell r="AJ361">
            <v>8647103512.7799988</v>
          </cell>
          <cell r="AY361">
            <v>2733146072</v>
          </cell>
        </row>
        <row r="362">
          <cell r="AG362">
            <v>3502498427</v>
          </cell>
          <cell r="AH362">
            <v>4745662847.1499996</v>
          </cell>
          <cell r="AJ362">
            <v>8647277274.1499996</v>
          </cell>
          <cell r="AY362">
            <v>2733175935</v>
          </cell>
        </row>
        <row r="363">
          <cell r="AG363">
            <v>3502515048</v>
          </cell>
          <cell r="AH363">
            <v>4745820026.75</v>
          </cell>
          <cell r="AJ363">
            <v>8647451074.75</v>
          </cell>
          <cell r="AY363">
            <v>2733205799</v>
          </cell>
        </row>
        <row r="364">
          <cell r="AG364">
            <v>3503245846</v>
          </cell>
          <cell r="AH364">
            <v>4745977218.5699997</v>
          </cell>
          <cell r="AJ364">
            <v>8648339064.5699997</v>
          </cell>
          <cell r="AY364">
            <v>2733266928</v>
          </cell>
        </row>
        <row r="365">
          <cell r="AG365">
            <v>3503483855</v>
          </cell>
          <cell r="AH365">
            <v>4746134422.6099997</v>
          </cell>
          <cell r="AJ365">
            <v>8648734277.6100006</v>
          </cell>
          <cell r="AY365">
            <v>2732752038</v>
          </cell>
        </row>
        <row r="366">
          <cell r="AG366">
            <v>3503528138</v>
          </cell>
          <cell r="AH366">
            <v>4746291638.8699999</v>
          </cell>
          <cell r="AJ366">
            <v>8648935776.8699989</v>
          </cell>
          <cell r="AY366">
            <v>2733150945</v>
          </cell>
        </row>
        <row r="367">
          <cell r="AG367">
            <v>3503569289</v>
          </cell>
          <cell r="AH367">
            <v>4746448867.3600006</v>
          </cell>
          <cell r="AJ367">
            <v>8649134156.3600006</v>
          </cell>
          <cell r="AY367">
            <v>2733413565</v>
          </cell>
        </row>
        <row r="368">
          <cell r="AJ368">
            <v>0</v>
          </cell>
          <cell r="AY368">
            <v>0</v>
          </cell>
        </row>
        <row r="369">
          <cell r="AJ369">
            <v>0</v>
          </cell>
          <cell r="AY369">
            <v>0</v>
          </cell>
        </row>
        <row r="370">
          <cell r="AG370">
            <v>3516665776.2356162</v>
          </cell>
          <cell r="AH370">
            <v>4741783603.9643545</v>
          </cell>
          <cell r="AJ370">
            <v>8657683114.172823</v>
          </cell>
          <cell r="AY370">
            <v>0</v>
          </cell>
        </row>
        <row r="452">
          <cell r="AY452">
            <v>0</v>
          </cell>
        </row>
        <row r="453">
          <cell r="AY453">
            <v>0</v>
          </cell>
        </row>
        <row r="454">
          <cell r="AY454">
            <v>0</v>
          </cell>
        </row>
        <row r="455">
          <cell r="AY455">
            <v>0</v>
          </cell>
        </row>
        <row r="456">
          <cell r="AY456">
            <v>0</v>
          </cell>
        </row>
        <row r="457">
          <cell r="AY457">
            <v>0</v>
          </cell>
        </row>
        <row r="458">
          <cell r="AY458">
            <v>0</v>
          </cell>
        </row>
        <row r="459">
          <cell r="AY459">
            <v>0</v>
          </cell>
        </row>
        <row r="460">
          <cell r="AY460">
            <v>0</v>
          </cell>
        </row>
        <row r="461">
          <cell r="AY461">
            <v>0</v>
          </cell>
        </row>
        <row r="462">
          <cell r="AY462">
            <v>0</v>
          </cell>
        </row>
        <row r="463">
          <cell r="AY463">
            <v>0</v>
          </cell>
        </row>
        <row r="464">
          <cell r="AY464">
            <v>0</v>
          </cell>
        </row>
        <row r="465">
          <cell r="AY465">
            <v>0</v>
          </cell>
        </row>
        <row r="466">
          <cell r="AY466">
            <v>0</v>
          </cell>
        </row>
        <row r="467">
          <cell r="AY467">
            <v>0</v>
          </cell>
        </row>
        <row r="468">
          <cell r="AY468">
            <v>0</v>
          </cell>
        </row>
        <row r="469">
          <cell r="AY469">
            <v>0</v>
          </cell>
        </row>
        <row r="470">
          <cell r="AY470">
            <v>0</v>
          </cell>
        </row>
        <row r="471">
          <cell r="AY471">
            <v>0</v>
          </cell>
        </row>
        <row r="472">
          <cell r="AY472">
            <v>0</v>
          </cell>
        </row>
        <row r="473">
          <cell r="AY473">
            <v>0</v>
          </cell>
        </row>
        <row r="474">
          <cell r="AY474">
            <v>0</v>
          </cell>
        </row>
        <row r="475">
          <cell r="AY475">
            <v>0</v>
          </cell>
        </row>
        <row r="476">
          <cell r="AY476">
            <v>0</v>
          </cell>
        </row>
        <row r="477">
          <cell r="AY477">
            <v>0</v>
          </cell>
        </row>
        <row r="478">
          <cell r="AY478">
            <v>0</v>
          </cell>
        </row>
        <row r="479">
          <cell r="AY479">
            <v>0</v>
          </cell>
        </row>
        <row r="480">
          <cell r="AY480">
            <v>0</v>
          </cell>
        </row>
        <row r="481">
          <cell r="AY481">
            <v>0</v>
          </cell>
        </row>
        <row r="482">
          <cell r="AY482">
            <v>0</v>
          </cell>
        </row>
        <row r="483">
          <cell r="AY483">
            <v>0</v>
          </cell>
        </row>
        <row r="484">
          <cell r="AY484">
            <v>0</v>
          </cell>
        </row>
        <row r="485">
          <cell r="AY485">
            <v>0</v>
          </cell>
        </row>
        <row r="486">
          <cell r="AY486">
            <v>0</v>
          </cell>
        </row>
        <row r="487">
          <cell r="AY487">
            <v>0</v>
          </cell>
        </row>
        <row r="488">
          <cell r="AY488">
            <v>0</v>
          </cell>
        </row>
        <row r="489">
          <cell r="AY489">
            <v>0</v>
          </cell>
        </row>
        <row r="490">
          <cell r="AY490">
            <v>0</v>
          </cell>
        </row>
        <row r="491">
          <cell r="AY491">
            <v>0</v>
          </cell>
        </row>
        <row r="492">
          <cell r="AY492">
            <v>0</v>
          </cell>
        </row>
        <row r="493">
          <cell r="AY493">
            <v>0</v>
          </cell>
        </row>
        <row r="494">
          <cell r="AY494">
            <v>0</v>
          </cell>
        </row>
        <row r="495">
          <cell r="AY495">
            <v>0</v>
          </cell>
        </row>
        <row r="496">
          <cell r="AY496">
            <v>0</v>
          </cell>
        </row>
        <row r="497">
          <cell r="AY497">
            <v>0</v>
          </cell>
        </row>
        <row r="498">
          <cell r="AY498">
            <v>0</v>
          </cell>
        </row>
        <row r="499">
          <cell r="AY499">
            <v>0</v>
          </cell>
        </row>
        <row r="500">
          <cell r="AY500">
            <v>0</v>
          </cell>
        </row>
        <row r="501">
          <cell r="AY501">
            <v>0</v>
          </cell>
        </row>
        <row r="502">
          <cell r="AY502">
            <v>0</v>
          </cell>
        </row>
        <row r="503">
          <cell r="AY503">
            <v>0</v>
          </cell>
        </row>
        <row r="504">
          <cell r="AY504">
            <v>0</v>
          </cell>
        </row>
        <row r="505">
          <cell r="AY505">
            <v>0</v>
          </cell>
        </row>
        <row r="506">
          <cell r="AY506">
            <v>0</v>
          </cell>
        </row>
        <row r="507">
          <cell r="AY507">
            <v>0</v>
          </cell>
        </row>
        <row r="508">
          <cell r="AY508">
            <v>0</v>
          </cell>
        </row>
        <row r="509">
          <cell r="AY509">
            <v>0</v>
          </cell>
        </row>
        <row r="510">
          <cell r="AY510">
            <v>0</v>
          </cell>
        </row>
        <row r="511">
          <cell r="AY511">
            <v>0</v>
          </cell>
        </row>
        <row r="512">
          <cell r="AY512">
            <v>0</v>
          </cell>
        </row>
        <row r="513">
          <cell r="AY513">
            <v>0</v>
          </cell>
        </row>
        <row r="514">
          <cell r="AY514">
            <v>0</v>
          </cell>
        </row>
        <row r="515">
          <cell r="AY515">
            <v>0</v>
          </cell>
        </row>
        <row r="516">
          <cell r="AY516">
            <v>0</v>
          </cell>
        </row>
        <row r="517">
          <cell r="AY517">
            <v>0</v>
          </cell>
        </row>
        <row r="518">
          <cell r="AY518">
            <v>0</v>
          </cell>
        </row>
        <row r="519">
          <cell r="AY519">
            <v>0</v>
          </cell>
        </row>
        <row r="520">
          <cell r="AY520">
            <v>0</v>
          </cell>
        </row>
        <row r="521">
          <cell r="AY521">
            <v>0</v>
          </cell>
        </row>
        <row r="522">
          <cell r="AY522">
            <v>0</v>
          </cell>
        </row>
        <row r="523">
          <cell r="AY523">
            <v>0</v>
          </cell>
        </row>
        <row r="524">
          <cell r="AY524">
            <v>0</v>
          </cell>
        </row>
        <row r="525">
          <cell r="AY525">
            <v>0</v>
          </cell>
        </row>
        <row r="526">
          <cell r="AY526">
            <v>0</v>
          </cell>
        </row>
        <row r="527">
          <cell r="AY527">
            <v>0</v>
          </cell>
        </row>
        <row r="528">
          <cell r="AY528">
            <v>0</v>
          </cell>
        </row>
        <row r="529">
          <cell r="AY529">
            <v>0</v>
          </cell>
        </row>
        <row r="530">
          <cell r="AY530">
            <v>0</v>
          </cell>
        </row>
        <row r="531">
          <cell r="AY531">
            <v>0</v>
          </cell>
        </row>
        <row r="532">
          <cell r="AY532">
            <v>0</v>
          </cell>
        </row>
        <row r="533">
          <cell r="AY533">
            <v>0</v>
          </cell>
        </row>
        <row r="534">
          <cell r="AY534">
            <v>0</v>
          </cell>
        </row>
        <row r="535">
          <cell r="AY535">
            <v>0</v>
          </cell>
        </row>
        <row r="536">
          <cell r="AY536">
            <v>0</v>
          </cell>
        </row>
        <row r="537">
          <cell r="AY537">
            <v>0</v>
          </cell>
        </row>
      </sheetData>
      <sheetData sheetId="17">
        <row r="4">
          <cell r="I4">
            <v>42369</v>
          </cell>
        </row>
      </sheetData>
      <sheetData sheetId="18"/>
      <sheetData sheetId="19">
        <row r="4">
          <cell r="I4">
            <v>42369</v>
          </cell>
        </row>
      </sheetData>
      <sheetData sheetId="20"/>
      <sheetData sheetId="21"/>
      <sheetData sheetId="22"/>
      <sheetData sheetId="23"/>
      <sheetData sheetId="24"/>
      <sheetData sheetId="25"/>
      <sheetData sheetId="26"/>
      <sheetData sheetId="27"/>
      <sheetData sheetId="2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S"/>
      <sheetName val="Sheet1"/>
      <sheetName val="Nelson Siegel Svensson"/>
      <sheetName val="Benchmark securities"/>
    </sheetNames>
    <sheetDataSet>
      <sheetData sheetId="0" refreshError="1"/>
      <sheetData sheetId="1" refreshError="1"/>
      <sheetData sheetId="2" refreshError="1">
        <row r="3">
          <cell r="Q3">
            <v>1.9035901750504045</v>
          </cell>
          <cell r="R3">
            <v>2.0517393098992098</v>
          </cell>
        </row>
        <row r="4">
          <cell r="Q4">
            <v>-2.528488192244617</v>
          </cell>
          <cell r="R4">
            <v>-2.7033405408781848</v>
          </cell>
        </row>
        <row r="5">
          <cell r="Q5">
            <v>-0.12116625261018264</v>
          </cell>
          <cell r="R5">
            <v>-0.19455078527558112</v>
          </cell>
        </row>
        <row r="6">
          <cell r="Q6">
            <v>-4.0324277004558642</v>
          </cell>
          <cell r="R6">
            <v>-4.3284130102846552</v>
          </cell>
        </row>
        <row r="7">
          <cell r="Q7">
            <v>2.3327499696605623</v>
          </cell>
          <cell r="R7">
            <v>2.308235358406681</v>
          </cell>
        </row>
        <row r="8">
          <cell r="Q8">
            <v>2.7000847376322894</v>
          </cell>
          <cell r="R8">
            <v>2.9644946254133759</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eads"/>
      <sheetName val="Rates"/>
      <sheetName val="Rates Change"/>
      <sheetName val="Rates Change w Decay"/>
      <sheetName val="Covar Matrix"/>
      <sheetName val="Correl Matrix"/>
      <sheetName val="STAT"/>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refreshError="1"/>
      <sheetData sheetId="4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SetUp_Sheet"/>
      <sheetName val="Data_check"/>
      <sheetName val="embi_day"/>
      <sheetName val="GenericI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LSextract"/>
      <sheetName val="CountryMeta"/>
      <sheetName val="WordCopy"/>
      <sheetName val="README"/>
      <sheetName val="CompAdv"/>
      <sheetName val="EMS-goods_intra-extra_EU_decom"/>
      <sheetName val="EMS-goods_sector_decomposition"/>
      <sheetName val="RCA_serv"/>
      <sheetName val="alloc_eff"/>
      <sheetName val="dynamism_ctry"/>
      <sheetName val="dynamism_sctr"/>
      <sheetName val="EMS_HSproducts"/>
      <sheetName val="TB_by_BEC"/>
      <sheetName val="High_Tech"/>
      <sheetName val="EMS_services"/>
      <sheetName val="X_qual_average_ts"/>
      <sheetName val="X_qual_average_cs"/>
      <sheetName val="X_qual_density_products"/>
      <sheetName val="X_qual_density_values"/>
      <sheetName val="X_qual_cat_products"/>
      <sheetName val="X_qual_cat_sh_products"/>
      <sheetName val="X_qual_cat_sh_value"/>
      <sheetName val="X_qual_top_cat_products"/>
      <sheetName val="5_big_in_23 Manu_Sect"/>
      <sheetName val="5_big_in_13_Manu_Sect"/>
      <sheetName val="X_qual_top_cat_values"/>
      <sheetName val="EMS-goods_intra-extra_EU_decom2"/>
    </sheetNames>
    <sheetDataSet>
      <sheetData sheetId="0">
        <row r="5">
          <cell r="D5" t="str">
            <v>IDRcompetindepth</v>
          </cell>
        </row>
      </sheetData>
      <sheetData sheetId="1">
        <row r="5">
          <cell r="C5" t="str">
            <v>HR</v>
          </cell>
          <cell r="F5" t="str">
            <v>Croatia</v>
          </cell>
        </row>
        <row r="9">
          <cell r="C9" t="str">
            <v>BE</v>
          </cell>
        </row>
        <row r="10">
          <cell r="C10" t="str">
            <v>BG</v>
          </cell>
        </row>
        <row r="11">
          <cell r="C11" t="str">
            <v>CZ</v>
          </cell>
        </row>
        <row r="12">
          <cell r="C12" t="str">
            <v>DK</v>
          </cell>
        </row>
        <row r="13">
          <cell r="C13" t="str">
            <v>DE</v>
          </cell>
        </row>
        <row r="14">
          <cell r="C14" t="str">
            <v>EE</v>
          </cell>
        </row>
        <row r="15">
          <cell r="C15" t="str">
            <v>IE</v>
          </cell>
        </row>
        <row r="16">
          <cell r="C16" t="str">
            <v>EL</v>
          </cell>
        </row>
        <row r="17">
          <cell r="C17" t="str">
            <v>ES</v>
          </cell>
        </row>
        <row r="18">
          <cell r="C18" t="str">
            <v>FR</v>
          </cell>
        </row>
        <row r="19">
          <cell r="C19" t="str">
            <v>IT</v>
          </cell>
        </row>
        <row r="20">
          <cell r="C20" t="str">
            <v>CY</v>
          </cell>
        </row>
        <row r="21">
          <cell r="C21" t="str">
            <v>LV</v>
          </cell>
        </row>
        <row r="22">
          <cell r="C22" t="str">
            <v>LT</v>
          </cell>
        </row>
        <row r="23">
          <cell r="C23" t="str">
            <v>LU</v>
          </cell>
        </row>
        <row r="24">
          <cell r="C24" t="str">
            <v>HU</v>
          </cell>
        </row>
        <row r="25">
          <cell r="C25" t="str">
            <v>MT</v>
          </cell>
        </row>
        <row r="26">
          <cell r="C26" t="str">
            <v>NL</v>
          </cell>
        </row>
        <row r="27">
          <cell r="C27" t="str">
            <v>AT</v>
          </cell>
        </row>
        <row r="28">
          <cell r="C28" t="str">
            <v>PL</v>
          </cell>
        </row>
        <row r="29">
          <cell r="C29" t="str">
            <v>PT</v>
          </cell>
        </row>
        <row r="30">
          <cell r="C30" t="str">
            <v>RO</v>
          </cell>
        </row>
        <row r="31">
          <cell r="C31" t="str">
            <v>SI</v>
          </cell>
        </row>
        <row r="32">
          <cell r="C32" t="str">
            <v>SK</v>
          </cell>
        </row>
        <row r="33">
          <cell r="C33" t="str">
            <v>FI</v>
          </cell>
        </row>
        <row r="34">
          <cell r="C34" t="str">
            <v>SE</v>
          </cell>
        </row>
        <row r="35">
          <cell r="C35" t="str">
            <v>UK</v>
          </cell>
        </row>
        <row r="36">
          <cell r="C36" t="str">
            <v>EA18</v>
          </cell>
        </row>
        <row r="37">
          <cell r="C37" t="str">
            <v>HR</v>
          </cell>
        </row>
        <row r="38">
          <cell r="C38" t="str">
            <v>EU28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 val="monetarni_agregati_i_likvidnost"/>
      <sheetName val="pokazatelji_po_granama"/>
      <sheetName val="M1_i_M4"/>
      <sheetName val="rezultati_po_veličini_poduz_"/>
      <sheetName val="odnos_prihodi_rashodi"/>
      <sheetName val="pokazat_fin_stabilnosti"/>
      <sheetName val="monetarni_agregati_i_likvidnos1"/>
      <sheetName val="pokazatelji_po_granama1"/>
      <sheetName val="M1_i_M41"/>
      <sheetName val="rezultati_po_veličini_poduz_1"/>
      <sheetName val="odnos_prihodi_rashodi1"/>
      <sheetName val="pokazat_fin_stabilnosti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a"/>
      <sheetName val="Prva"/>
      <sheetName val="Pregled trzista"/>
      <sheetName val="Ukupno portfelji"/>
      <sheetName val="EUR"/>
      <sheetName val="USD"/>
      <sheetName val="HTM i AFS"/>
      <sheetName val="WB-RAMP"/>
      <sheetName val="RDG_ukratko"/>
      <sheetName val="za MR"/>
      <sheetName val="Nova_tabela"/>
      <sheetName val="Tecaj"/>
      <sheetName val="Prognoza"/>
      <sheetName val="tab_prog"/>
      <sheetName val="Tecajne"/>
      <sheetName val="Veličine port"/>
      <sheetName val="Zarade"/>
      <sheetName val="Usd ytd"/>
      <sheetName val="USD Trading"/>
      <sheetName val="USD AFS"/>
      <sheetName val="RAMP"/>
      <sheetName val="Eur ytd"/>
      <sheetName val="EUR Trading"/>
      <sheetName val="EUR HTM-AFS"/>
      <sheetName val="op 2016"/>
      <sheetName val="RIPS"/>
      <sheetName val="Sim"/>
      <sheetName val="stope_zarada"/>
    </sheetNames>
    <sheetDataSet>
      <sheetData sheetId="0"/>
      <sheetData sheetId="1"/>
      <sheetData sheetId="2">
        <row r="1">
          <cell r="AK1" t="str">
            <v>do</v>
          </cell>
          <cell r="AS1" t="str">
            <v>od</v>
          </cell>
        </row>
        <row r="2">
          <cell r="AS2">
            <v>42185</v>
          </cell>
        </row>
        <row r="3">
          <cell r="AS3" t="str">
            <v>EUCRBRDT Index</v>
          </cell>
        </row>
        <row r="4">
          <cell r="AS4" t="str">
            <v>Date</v>
          </cell>
        </row>
        <row r="5">
          <cell r="AS5">
            <v>42185</v>
          </cell>
        </row>
        <row r="6">
          <cell r="AS6">
            <v>42186</v>
          </cell>
        </row>
        <row r="7">
          <cell r="AS7">
            <v>42187</v>
          </cell>
        </row>
        <row r="8">
          <cell r="AS8">
            <v>42188</v>
          </cell>
        </row>
        <row r="9">
          <cell r="AS9">
            <v>42191</v>
          </cell>
        </row>
        <row r="10">
          <cell r="AS10">
            <v>42192</v>
          </cell>
        </row>
        <row r="11">
          <cell r="AS11">
            <v>42193</v>
          </cell>
        </row>
        <row r="12">
          <cell r="AS12">
            <v>42194</v>
          </cell>
        </row>
        <row r="13">
          <cell r="AS13">
            <v>42195</v>
          </cell>
        </row>
        <row r="14">
          <cell r="AS14">
            <v>42198</v>
          </cell>
        </row>
        <row r="15">
          <cell r="AS15">
            <v>42199</v>
          </cell>
        </row>
        <row r="16">
          <cell r="AS16">
            <v>42200</v>
          </cell>
        </row>
        <row r="17">
          <cell r="AS17">
            <v>42201</v>
          </cell>
        </row>
        <row r="18">
          <cell r="AS18">
            <v>42202</v>
          </cell>
        </row>
        <row r="19">
          <cell r="AS19">
            <v>42205</v>
          </cell>
        </row>
        <row r="20">
          <cell r="AS20">
            <v>42206</v>
          </cell>
        </row>
        <row r="21">
          <cell r="AS21">
            <v>42207</v>
          </cell>
        </row>
        <row r="22">
          <cell r="AS22">
            <v>42208</v>
          </cell>
        </row>
        <row r="23">
          <cell r="AS23">
            <v>42209</v>
          </cell>
        </row>
        <row r="24">
          <cell r="AS24">
            <v>42212</v>
          </cell>
        </row>
        <row r="25">
          <cell r="AS25">
            <v>42213</v>
          </cell>
        </row>
        <row r="26">
          <cell r="AS26">
            <v>42214</v>
          </cell>
        </row>
        <row r="27">
          <cell r="AS27">
            <v>42215</v>
          </cell>
        </row>
        <row r="28">
          <cell r="AS28">
            <v>42216</v>
          </cell>
        </row>
        <row r="29">
          <cell r="AS29">
            <v>42219</v>
          </cell>
        </row>
        <row r="30">
          <cell r="AS30">
            <v>42220</v>
          </cell>
        </row>
        <row r="31">
          <cell r="AS31">
            <v>42221</v>
          </cell>
        </row>
        <row r="32">
          <cell r="AS32">
            <v>42222</v>
          </cell>
        </row>
        <row r="33">
          <cell r="AS33">
            <v>42223</v>
          </cell>
        </row>
        <row r="34">
          <cell r="AS34">
            <v>42226</v>
          </cell>
        </row>
        <row r="35">
          <cell r="AS35">
            <v>42227</v>
          </cell>
        </row>
        <row r="36">
          <cell r="AS36">
            <v>42228</v>
          </cell>
        </row>
        <row r="37">
          <cell r="AS37">
            <v>42229</v>
          </cell>
        </row>
        <row r="38">
          <cell r="AS38">
            <v>42230</v>
          </cell>
        </row>
        <row r="39">
          <cell r="AS39">
            <v>42233</v>
          </cell>
        </row>
        <row r="40">
          <cell r="AS40">
            <v>42234</v>
          </cell>
        </row>
        <row r="41">
          <cell r="AS41">
            <v>42235</v>
          </cell>
        </row>
        <row r="42">
          <cell r="AS42">
            <v>42236</v>
          </cell>
        </row>
        <row r="43">
          <cell r="AS43">
            <v>42237</v>
          </cell>
        </row>
        <row r="44">
          <cell r="AS44">
            <v>42240</v>
          </cell>
        </row>
        <row r="45">
          <cell r="AS45">
            <v>42241</v>
          </cell>
        </row>
        <row r="46">
          <cell r="AS46">
            <v>42242</v>
          </cell>
        </row>
        <row r="47">
          <cell r="AS47">
            <v>42243</v>
          </cell>
        </row>
        <row r="48">
          <cell r="AS48">
            <v>42244</v>
          </cell>
        </row>
        <row r="49">
          <cell r="AS49">
            <v>42247</v>
          </cell>
        </row>
        <row r="50">
          <cell r="AS50">
            <v>42248</v>
          </cell>
        </row>
        <row r="51">
          <cell r="AS51">
            <v>42249</v>
          </cell>
        </row>
        <row r="52">
          <cell r="AS52">
            <v>42250</v>
          </cell>
        </row>
        <row r="53">
          <cell r="AS53">
            <v>42251</v>
          </cell>
        </row>
        <row r="54">
          <cell r="AS54">
            <v>42254</v>
          </cell>
        </row>
        <row r="55">
          <cell r="AS55">
            <v>42255</v>
          </cell>
        </row>
        <row r="56">
          <cell r="AS56">
            <v>42256</v>
          </cell>
        </row>
        <row r="57">
          <cell r="AS57">
            <v>42257</v>
          </cell>
        </row>
        <row r="58">
          <cell r="AS58">
            <v>42258</v>
          </cell>
        </row>
        <row r="59">
          <cell r="AS59">
            <v>42261</v>
          </cell>
        </row>
        <row r="60">
          <cell r="AS60">
            <v>42262</v>
          </cell>
        </row>
        <row r="61">
          <cell r="AS61">
            <v>42263</v>
          </cell>
        </row>
        <row r="62">
          <cell r="AS62">
            <v>42264</v>
          </cell>
        </row>
        <row r="63">
          <cell r="AS63">
            <v>42265</v>
          </cell>
        </row>
        <row r="64">
          <cell r="AS64">
            <v>42268</v>
          </cell>
        </row>
        <row r="65">
          <cell r="AS65">
            <v>42269</v>
          </cell>
        </row>
        <row r="66">
          <cell r="AS66">
            <v>42270</v>
          </cell>
        </row>
        <row r="67">
          <cell r="AS67">
            <v>42271</v>
          </cell>
        </row>
        <row r="68">
          <cell r="AS68">
            <v>42272</v>
          </cell>
        </row>
        <row r="69">
          <cell r="AS69">
            <v>42275</v>
          </cell>
        </row>
        <row r="70">
          <cell r="AS70">
            <v>42276</v>
          </cell>
        </row>
        <row r="71">
          <cell r="AS71">
            <v>42277</v>
          </cell>
        </row>
        <row r="72">
          <cell r="AS72">
            <v>42278</v>
          </cell>
        </row>
        <row r="73">
          <cell r="AS73">
            <v>42279</v>
          </cell>
        </row>
        <row r="74">
          <cell r="AS74">
            <v>42282</v>
          </cell>
        </row>
        <row r="75">
          <cell r="AS75">
            <v>42283</v>
          </cell>
        </row>
        <row r="76">
          <cell r="AS76">
            <v>42284</v>
          </cell>
        </row>
        <row r="77">
          <cell r="AS77">
            <v>42285</v>
          </cell>
        </row>
        <row r="78">
          <cell r="AS78">
            <v>42286</v>
          </cell>
        </row>
        <row r="79">
          <cell r="AS79">
            <v>42289</v>
          </cell>
        </row>
        <row r="80">
          <cell r="AS80">
            <v>42290</v>
          </cell>
        </row>
        <row r="81">
          <cell r="AS81">
            <v>42291</v>
          </cell>
        </row>
        <row r="82">
          <cell r="AS82">
            <v>42292</v>
          </cell>
        </row>
        <row r="83">
          <cell r="AS83">
            <v>42293</v>
          </cell>
        </row>
        <row r="84">
          <cell r="AS84">
            <v>42296</v>
          </cell>
        </row>
        <row r="85">
          <cell r="AS85">
            <v>42297</v>
          </cell>
        </row>
        <row r="86">
          <cell r="AS86">
            <v>42298</v>
          </cell>
        </row>
        <row r="87">
          <cell r="AS87">
            <v>42299</v>
          </cell>
        </row>
        <row r="88">
          <cell r="AS88">
            <v>42300</v>
          </cell>
        </row>
        <row r="89">
          <cell r="AS89">
            <v>42303</v>
          </cell>
        </row>
        <row r="90">
          <cell r="AS90">
            <v>42304</v>
          </cell>
        </row>
        <row r="91">
          <cell r="AS91">
            <v>42305</v>
          </cell>
        </row>
        <row r="92">
          <cell r="AS92">
            <v>42306</v>
          </cell>
        </row>
        <row r="93">
          <cell r="AS93">
            <v>42307</v>
          </cell>
        </row>
        <row r="94">
          <cell r="AS94">
            <v>42310</v>
          </cell>
        </row>
        <row r="95">
          <cell r="AS95">
            <v>42311</v>
          </cell>
        </row>
        <row r="96">
          <cell r="AS96">
            <v>42312</v>
          </cell>
        </row>
        <row r="97">
          <cell r="AS97">
            <v>42313</v>
          </cell>
        </row>
        <row r="98">
          <cell r="AS98">
            <v>42314</v>
          </cell>
        </row>
        <row r="99">
          <cell r="AS99">
            <v>42317</v>
          </cell>
        </row>
        <row r="100">
          <cell r="AS100">
            <v>42318</v>
          </cell>
        </row>
        <row r="101">
          <cell r="AS101">
            <v>42319</v>
          </cell>
        </row>
        <row r="102">
          <cell r="AS102">
            <v>42320</v>
          </cell>
        </row>
        <row r="103">
          <cell r="AS103">
            <v>42321</v>
          </cell>
        </row>
        <row r="104">
          <cell r="AS104">
            <v>42324</v>
          </cell>
        </row>
        <row r="105">
          <cell r="AS105">
            <v>42325</v>
          </cell>
        </row>
        <row r="106">
          <cell r="AS106">
            <v>42326</v>
          </cell>
        </row>
        <row r="107">
          <cell r="AS107">
            <v>42327</v>
          </cell>
        </row>
        <row r="108">
          <cell r="AS108">
            <v>42328</v>
          </cell>
        </row>
        <row r="109">
          <cell r="AS109">
            <v>42331</v>
          </cell>
        </row>
        <row r="110">
          <cell r="AS110">
            <v>42332</v>
          </cell>
        </row>
        <row r="111">
          <cell r="AS111">
            <v>42333</v>
          </cell>
        </row>
        <row r="112">
          <cell r="AS112">
            <v>42334</v>
          </cell>
        </row>
        <row r="113">
          <cell r="AS113">
            <v>42335</v>
          </cell>
        </row>
        <row r="114">
          <cell r="AS114">
            <v>42338</v>
          </cell>
        </row>
        <row r="115">
          <cell r="AS115">
            <v>42339</v>
          </cell>
        </row>
        <row r="116">
          <cell r="AS116">
            <v>42340</v>
          </cell>
        </row>
        <row r="117">
          <cell r="AS117">
            <v>42341</v>
          </cell>
        </row>
        <row r="118">
          <cell r="AS118">
            <v>42342</v>
          </cell>
        </row>
        <row r="119">
          <cell r="AS119">
            <v>42345</v>
          </cell>
        </row>
        <row r="120">
          <cell r="AS120">
            <v>42346</v>
          </cell>
        </row>
        <row r="121">
          <cell r="AS121">
            <v>42347</v>
          </cell>
        </row>
        <row r="122">
          <cell r="AS122">
            <v>42348</v>
          </cell>
        </row>
        <row r="123">
          <cell r="AS123">
            <v>42349</v>
          </cell>
        </row>
        <row r="124">
          <cell r="AS124">
            <v>42352</v>
          </cell>
        </row>
        <row r="125">
          <cell r="AS125">
            <v>42353</v>
          </cell>
        </row>
        <row r="126">
          <cell r="AS126">
            <v>42354</v>
          </cell>
        </row>
        <row r="127">
          <cell r="AS127">
            <v>42355</v>
          </cell>
        </row>
        <row r="128">
          <cell r="AS128">
            <v>42356</v>
          </cell>
        </row>
        <row r="129">
          <cell r="AS129">
            <v>42359</v>
          </cell>
        </row>
        <row r="130">
          <cell r="AS130">
            <v>42360</v>
          </cell>
        </row>
        <row r="131">
          <cell r="AS131">
            <v>42361</v>
          </cell>
        </row>
        <row r="132">
          <cell r="AS132">
            <v>42362</v>
          </cell>
        </row>
        <row r="133">
          <cell r="AS133">
            <v>42363</v>
          </cell>
        </row>
        <row r="134">
          <cell r="AS134">
            <v>42366</v>
          </cell>
        </row>
        <row r="135">
          <cell r="AS135">
            <v>42367</v>
          </cell>
        </row>
        <row r="136">
          <cell r="AS136">
            <v>42368</v>
          </cell>
        </row>
        <row r="137">
          <cell r="AS137">
            <v>42369</v>
          </cell>
        </row>
        <row r="138">
          <cell r="AS138">
            <v>42370</v>
          </cell>
        </row>
        <row r="139">
          <cell r="AS139">
            <v>42373</v>
          </cell>
        </row>
        <row r="140">
          <cell r="AS140">
            <v>42374</v>
          </cell>
        </row>
        <row r="141">
          <cell r="AS141">
            <v>42375</v>
          </cell>
        </row>
        <row r="142">
          <cell r="AS142">
            <v>42376</v>
          </cell>
        </row>
        <row r="143">
          <cell r="AS143">
            <v>42377</v>
          </cell>
        </row>
        <row r="144">
          <cell r="AS144">
            <v>42380</v>
          </cell>
        </row>
        <row r="145">
          <cell r="AS145">
            <v>42381</v>
          </cell>
        </row>
        <row r="146">
          <cell r="AS146">
            <v>42382</v>
          </cell>
        </row>
        <row r="147">
          <cell r="AS147">
            <v>42383</v>
          </cell>
        </row>
        <row r="148">
          <cell r="AS148">
            <v>42384</v>
          </cell>
        </row>
        <row r="149">
          <cell r="AS149">
            <v>42387</v>
          </cell>
        </row>
        <row r="150">
          <cell r="AS150">
            <v>42388</v>
          </cell>
        </row>
        <row r="151">
          <cell r="AS151">
            <v>42389</v>
          </cell>
        </row>
        <row r="152">
          <cell r="AS152">
            <v>42390</v>
          </cell>
        </row>
        <row r="153">
          <cell r="AS153">
            <v>42391</v>
          </cell>
        </row>
        <row r="154">
          <cell r="AS154">
            <v>42394</v>
          </cell>
        </row>
        <row r="155">
          <cell r="AS155">
            <v>42395</v>
          </cell>
        </row>
        <row r="156">
          <cell r="AS156">
            <v>42396</v>
          </cell>
        </row>
        <row r="157">
          <cell r="AS157">
            <v>42397</v>
          </cell>
        </row>
        <row r="158">
          <cell r="AS158">
            <v>42398</v>
          </cell>
        </row>
        <row r="159">
          <cell r="AS159">
            <v>42401</v>
          </cell>
        </row>
        <row r="160">
          <cell r="AS160">
            <v>42402</v>
          </cell>
        </row>
        <row r="161">
          <cell r="AS161">
            <v>42403</v>
          </cell>
        </row>
        <row r="162">
          <cell r="AS162">
            <v>42404</v>
          </cell>
        </row>
        <row r="163">
          <cell r="AS163">
            <v>42405</v>
          </cell>
        </row>
        <row r="164">
          <cell r="AS164">
            <v>42408</v>
          </cell>
        </row>
        <row r="165">
          <cell r="AS165">
            <v>42409</v>
          </cell>
        </row>
        <row r="166">
          <cell r="AS166">
            <v>42410</v>
          </cell>
        </row>
        <row r="167">
          <cell r="AS167">
            <v>42411</v>
          </cell>
        </row>
        <row r="168">
          <cell r="AS168">
            <v>42412</v>
          </cell>
        </row>
        <row r="169">
          <cell r="AS169">
            <v>42415</v>
          </cell>
        </row>
        <row r="170">
          <cell r="AS170">
            <v>42416</v>
          </cell>
        </row>
        <row r="171">
          <cell r="AS171">
            <v>42417</v>
          </cell>
        </row>
        <row r="172">
          <cell r="AS172">
            <v>42418</v>
          </cell>
        </row>
        <row r="173">
          <cell r="AS173">
            <v>42419</v>
          </cell>
        </row>
        <row r="174">
          <cell r="AS174">
            <v>42422</v>
          </cell>
        </row>
        <row r="175">
          <cell r="AS175">
            <v>42423</v>
          </cell>
        </row>
        <row r="176">
          <cell r="AS176">
            <v>42424</v>
          </cell>
        </row>
        <row r="177">
          <cell r="AS177">
            <v>42425</v>
          </cell>
        </row>
        <row r="178">
          <cell r="AS178">
            <v>42426</v>
          </cell>
        </row>
        <row r="179">
          <cell r="AS179">
            <v>42429</v>
          </cell>
        </row>
        <row r="180">
          <cell r="AS180">
            <v>42430</v>
          </cell>
        </row>
        <row r="181">
          <cell r="AS181">
            <v>42431</v>
          </cell>
        </row>
        <row r="182">
          <cell r="AS182">
            <v>42432</v>
          </cell>
        </row>
        <row r="183">
          <cell r="AS183">
            <v>42433</v>
          </cell>
        </row>
        <row r="184">
          <cell r="AS184">
            <v>42436</v>
          </cell>
        </row>
        <row r="185">
          <cell r="AS185">
            <v>42437</v>
          </cell>
        </row>
        <row r="186">
          <cell r="AS186">
            <v>42438</v>
          </cell>
        </row>
        <row r="187">
          <cell r="AS187">
            <v>42439</v>
          </cell>
        </row>
        <row r="188">
          <cell r="AS188">
            <v>42440</v>
          </cell>
        </row>
        <row r="189">
          <cell r="AS189">
            <v>42443</v>
          </cell>
        </row>
        <row r="190">
          <cell r="AS190">
            <v>42444</v>
          </cell>
        </row>
        <row r="191">
          <cell r="AS191">
            <v>42445</v>
          </cell>
        </row>
        <row r="192">
          <cell r="AS192">
            <v>42446</v>
          </cell>
        </row>
        <row r="193">
          <cell r="AS193">
            <v>42447</v>
          </cell>
        </row>
        <row r="194">
          <cell r="AS194">
            <v>42450</v>
          </cell>
        </row>
        <row r="195">
          <cell r="AS195">
            <v>42451</v>
          </cell>
        </row>
        <row r="196">
          <cell r="AS196">
            <v>42452</v>
          </cell>
        </row>
        <row r="197">
          <cell r="AS197">
            <v>42453</v>
          </cell>
        </row>
        <row r="198">
          <cell r="AS198">
            <v>42454</v>
          </cell>
        </row>
        <row r="199">
          <cell r="AS199">
            <v>42457</v>
          </cell>
        </row>
        <row r="200">
          <cell r="AS200">
            <v>42458</v>
          </cell>
        </row>
        <row r="201">
          <cell r="AS201">
            <v>42459</v>
          </cell>
        </row>
        <row r="202">
          <cell r="AS202">
            <v>42460</v>
          </cell>
        </row>
        <row r="203">
          <cell r="AS203">
            <v>42461</v>
          </cell>
        </row>
        <row r="204">
          <cell r="AS204">
            <v>42464</v>
          </cell>
        </row>
        <row r="205">
          <cell r="AS205">
            <v>42465</v>
          </cell>
        </row>
        <row r="206">
          <cell r="AS206">
            <v>42466</v>
          </cell>
        </row>
        <row r="207">
          <cell r="AS207">
            <v>42467</v>
          </cell>
        </row>
        <row r="208">
          <cell r="AS208">
            <v>42468</v>
          </cell>
        </row>
        <row r="209">
          <cell r="AS209">
            <v>42471</v>
          </cell>
        </row>
        <row r="210">
          <cell r="AS210">
            <v>42472</v>
          </cell>
        </row>
        <row r="211">
          <cell r="AS211">
            <v>42473</v>
          </cell>
        </row>
        <row r="212">
          <cell r="AS212">
            <v>42474</v>
          </cell>
        </row>
        <row r="213">
          <cell r="AS213">
            <v>42475</v>
          </cell>
        </row>
        <row r="214">
          <cell r="AS214">
            <v>42478</v>
          </cell>
        </row>
        <row r="215">
          <cell r="AS215">
            <v>42479</v>
          </cell>
        </row>
        <row r="216">
          <cell r="AS216">
            <v>42480</v>
          </cell>
        </row>
        <row r="217">
          <cell r="AS217">
            <v>42481</v>
          </cell>
        </row>
        <row r="218">
          <cell r="AS218">
            <v>42482</v>
          </cell>
        </row>
        <row r="219">
          <cell r="AS219">
            <v>42485</v>
          </cell>
        </row>
        <row r="220">
          <cell r="AS220">
            <v>42486</v>
          </cell>
        </row>
        <row r="221">
          <cell r="AS221">
            <v>42487</v>
          </cell>
        </row>
        <row r="222">
          <cell r="AS222">
            <v>42488</v>
          </cell>
        </row>
        <row r="223">
          <cell r="AS223">
            <v>42489</v>
          </cell>
        </row>
        <row r="224">
          <cell r="AS224">
            <v>42492</v>
          </cell>
        </row>
        <row r="225">
          <cell r="AS225">
            <v>42493</v>
          </cell>
        </row>
        <row r="226">
          <cell r="AS226">
            <v>42494</v>
          </cell>
        </row>
        <row r="227">
          <cell r="AS227">
            <v>42495</v>
          </cell>
        </row>
        <row r="228">
          <cell r="AS228">
            <v>42496</v>
          </cell>
        </row>
        <row r="229">
          <cell r="AS229">
            <v>42499</v>
          </cell>
        </row>
        <row r="230">
          <cell r="AS230">
            <v>42500</v>
          </cell>
        </row>
        <row r="231">
          <cell r="AS231">
            <v>42501</v>
          </cell>
        </row>
        <row r="232">
          <cell r="AS232">
            <v>42502</v>
          </cell>
        </row>
        <row r="233">
          <cell r="AS233">
            <v>42503</v>
          </cell>
        </row>
        <row r="234">
          <cell r="AS234">
            <v>42506</v>
          </cell>
        </row>
        <row r="235">
          <cell r="AS235">
            <v>42507</v>
          </cell>
        </row>
        <row r="236">
          <cell r="AS236">
            <v>42508</v>
          </cell>
        </row>
        <row r="237">
          <cell r="AS237">
            <v>42509</v>
          </cell>
        </row>
        <row r="238">
          <cell r="AS238">
            <v>42510</v>
          </cell>
        </row>
        <row r="239">
          <cell r="AS239">
            <v>42513</v>
          </cell>
        </row>
        <row r="240">
          <cell r="AS240">
            <v>42514</v>
          </cell>
        </row>
        <row r="241">
          <cell r="AS241">
            <v>42515</v>
          </cell>
        </row>
        <row r="242">
          <cell r="AS242">
            <v>42516</v>
          </cell>
        </row>
        <row r="243">
          <cell r="AS243">
            <v>42517</v>
          </cell>
        </row>
        <row r="244">
          <cell r="AS244">
            <v>42520</v>
          </cell>
        </row>
        <row r="245">
          <cell r="AS245">
            <v>42521</v>
          </cell>
        </row>
        <row r="246">
          <cell r="AS246">
            <v>42522</v>
          </cell>
        </row>
        <row r="247">
          <cell r="AS247">
            <v>42523</v>
          </cell>
        </row>
        <row r="248">
          <cell r="AS248">
            <v>42524</v>
          </cell>
        </row>
        <row r="249">
          <cell r="AS249">
            <v>42527</v>
          </cell>
        </row>
        <row r="250">
          <cell r="AS250">
            <v>42528</v>
          </cell>
        </row>
        <row r="251">
          <cell r="AS251">
            <v>42529</v>
          </cell>
        </row>
        <row r="252">
          <cell r="AS252">
            <v>42530</v>
          </cell>
        </row>
        <row r="253">
          <cell r="AS253">
            <v>42531</v>
          </cell>
        </row>
        <row r="254">
          <cell r="AS254">
            <v>42534</v>
          </cell>
        </row>
        <row r="255">
          <cell r="AS255">
            <v>42535</v>
          </cell>
        </row>
        <row r="256">
          <cell r="AS256">
            <v>42536</v>
          </cell>
        </row>
        <row r="257">
          <cell r="AS257">
            <v>42537</v>
          </cell>
        </row>
        <row r="258">
          <cell r="AS258">
            <v>42538</v>
          </cell>
        </row>
        <row r="259">
          <cell r="AS259">
            <v>42541</v>
          </cell>
        </row>
        <row r="260">
          <cell r="AS260">
            <v>42542</v>
          </cell>
        </row>
        <row r="261">
          <cell r="AS261">
            <v>42543</v>
          </cell>
        </row>
        <row r="262">
          <cell r="AS262">
            <v>42544</v>
          </cell>
        </row>
        <row r="263">
          <cell r="AS263">
            <v>42545</v>
          </cell>
        </row>
        <row r="264">
          <cell r="AS264">
            <v>42548</v>
          </cell>
        </row>
        <row r="265">
          <cell r="AS265">
            <v>42549</v>
          </cell>
        </row>
        <row r="266">
          <cell r="AS266">
            <v>42550</v>
          </cell>
        </row>
        <row r="267">
          <cell r="AS267">
            <v>42551</v>
          </cell>
        </row>
        <row r="269">
          <cell r="AS269">
            <v>-1</v>
          </cell>
        </row>
      </sheetData>
      <sheetData sheetId="3">
        <row r="1">
          <cell r="AH1" t="str">
            <v>USDHRK HNBZ INDEX</v>
          </cell>
        </row>
      </sheetData>
      <sheetData sheetId="4"/>
      <sheetData sheetId="5"/>
      <sheetData sheetId="6"/>
      <sheetData sheetId="7"/>
      <sheetData sheetId="8"/>
      <sheetData sheetId="9"/>
      <sheetData sheetId="10"/>
      <sheetData sheetId="11"/>
      <sheetData sheetId="12"/>
      <sheetData sheetId="13"/>
      <sheetData sheetId="14"/>
      <sheetData sheetId="15">
        <row r="1">
          <cell r="B1" t="str">
            <v>EUR trgovanje</v>
          </cell>
          <cell r="D1" t="str">
            <v>Accrued value EUR AFS</v>
          </cell>
          <cell r="G1" t="str">
            <v>USD trgovanje</v>
          </cell>
          <cell r="H1" t="str">
            <v>Accrued value USD AFS</v>
          </cell>
        </row>
        <row r="2">
          <cell r="B2">
            <v>3503569289</v>
          </cell>
          <cell r="D2">
            <v>0</v>
          </cell>
          <cell r="G2">
            <v>2533197565</v>
          </cell>
          <cell r="H2">
            <v>0</v>
          </cell>
        </row>
        <row r="3">
          <cell r="B3">
            <v>3503583773</v>
          </cell>
          <cell r="D3">
            <v>0</v>
          </cell>
          <cell r="G3">
            <v>2533228611</v>
          </cell>
          <cell r="H3">
            <v>0</v>
          </cell>
        </row>
        <row r="4">
          <cell r="B4">
            <v>3503601571</v>
          </cell>
          <cell r="D4">
            <v>0</v>
          </cell>
          <cell r="G4">
            <v>2533260107</v>
          </cell>
          <cell r="H4">
            <v>0</v>
          </cell>
        </row>
        <row r="5">
          <cell r="B5">
            <v>3503619369</v>
          </cell>
          <cell r="D5">
            <v>0</v>
          </cell>
          <cell r="G5">
            <v>2533291667</v>
          </cell>
          <cell r="H5">
            <v>0</v>
          </cell>
        </row>
        <row r="6">
          <cell r="B6">
            <v>3597152792</v>
          </cell>
          <cell r="D6">
            <v>0</v>
          </cell>
          <cell r="G6">
            <v>2533487762</v>
          </cell>
          <cell r="H6">
            <v>0</v>
          </cell>
        </row>
        <row r="7">
          <cell r="B7">
            <v>3597643043</v>
          </cell>
          <cell r="D7">
            <v>0</v>
          </cell>
          <cell r="G7">
            <v>2533692565</v>
          </cell>
          <cell r="H7">
            <v>0</v>
          </cell>
        </row>
        <row r="8">
          <cell r="B8">
            <v>3597824257</v>
          </cell>
          <cell r="D8">
            <v>0</v>
          </cell>
          <cell r="G8">
            <v>2534266716</v>
          </cell>
          <cell r="H8">
            <v>0</v>
          </cell>
        </row>
        <row r="9">
          <cell r="B9">
            <v>3502110005</v>
          </cell>
          <cell r="D9">
            <v>95678171</v>
          </cell>
          <cell r="G9">
            <v>2534665287</v>
          </cell>
          <cell r="H9">
            <v>0</v>
          </cell>
        </row>
        <row r="10">
          <cell r="B10">
            <v>3466813224</v>
          </cell>
          <cell r="D10">
            <v>131191645.16000001</v>
          </cell>
          <cell r="G10">
            <v>2535124160</v>
          </cell>
          <cell r="H10">
            <v>0</v>
          </cell>
        </row>
        <row r="11">
          <cell r="B11">
            <v>3466828568</v>
          </cell>
          <cell r="D11">
            <v>131194851.94</v>
          </cell>
          <cell r="G11">
            <v>2535156862</v>
          </cell>
          <cell r="H11">
            <v>0</v>
          </cell>
        </row>
        <row r="12">
          <cell r="B12">
            <v>3466843911</v>
          </cell>
          <cell r="D12">
            <v>131198058.8</v>
          </cell>
          <cell r="G12">
            <v>2535189628</v>
          </cell>
          <cell r="H12">
            <v>0</v>
          </cell>
        </row>
        <row r="13">
          <cell r="B13">
            <v>3354270994</v>
          </cell>
          <cell r="D13">
            <v>343587968.03999996</v>
          </cell>
          <cell r="G13">
            <v>2535070605</v>
          </cell>
          <cell r="H13">
            <v>0</v>
          </cell>
        </row>
        <row r="14">
          <cell r="B14">
            <v>3313219862</v>
          </cell>
          <cell r="D14">
            <v>384595269.83999997</v>
          </cell>
          <cell r="G14">
            <v>2535475526</v>
          </cell>
          <cell r="H14">
            <v>0</v>
          </cell>
        </row>
        <row r="15">
          <cell r="B15">
            <v>3251805874</v>
          </cell>
          <cell r="D15">
            <v>446114529.93000001</v>
          </cell>
          <cell r="G15">
            <v>2515425603</v>
          </cell>
          <cell r="H15">
            <v>20226116.07</v>
          </cell>
        </row>
        <row r="16">
          <cell r="B16">
            <v>3231542906</v>
          </cell>
          <cell r="D16">
            <v>466262433.37</v>
          </cell>
          <cell r="G16">
            <v>2465836115</v>
          </cell>
          <cell r="H16">
            <v>70120444.149999991</v>
          </cell>
        </row>
        <row r="17">
          <cell r="B17">
            <v>3231783630</v>
          </cell>
          <cell r="D17">
            <v>466273530.11999995</v>
          </cell>
          <cell r="G17">
            <v>2337069355</v>
          </cell>
          <cell r="H17">
            <v>199544991.70999998</v>
          </cell>
        </row>
        <row r="18">
          <cell r="B18">
            <v>3231802019</v>
          </cell>
          <cell r="D18">
            <v>466284627.14999998</v>
          </cell>
          <cell r="G18">
            <v>2337098964</v>
          </cell>
          <cell r="H18">
            <v>199555349.75999999</v>
          </cell>
        </row>
        <row r="19">
          <cell r="B19">
            <v>3231820389</v>
          </cell>
          <cell r="D19">
            <v>466295724.44</v>
          </cell>
          <cell r="G19">
            <v>2337128625</v>
          </cell>
          <cell r="H19">
            <v>199565708.36000001</v>
          </cell>
        </row>
        <row r="20">
          <cell r="B20">
            <v>3231835574</v>
          </cell>
          <cell r="D20">
            <v>466306821.98999995</v>
          </cell>
          <cell r="G20">
            <v>2337157990</v>
          </cell>
          <cell r="H20">
            <v>199576067.49000001</v>
          </cell>
        </row>
        <row r="21">
          <cell r="B21">
            <v>3192167579</v>
          </cell>
          <cell r="D21">
            <v>506057919.81999999</v>
          </cell>
          <cell r="G21">
            <v>2291741399</v>
          </cell>
          <cell r="H21">
            <v>244802718.84</v>
          </cell>
        </row>
        <row r="22">
          <cell r="B22">
            <v>3192457729</v>
          </cell>
          <cell r="D22">
            <v>506069902.42999995</v>
          </cell>
          <cell r="G22">
            <v>2141646006</v>
          </cell>
          <cell r="H22">
            <v>395546241.65000004</v>
          </cell>
        </row>
        <row r="23">
          <cell r="B23">
            <v>3192914244</v>
          </cell>
          <cell r="D23">
            <v>506081885.34000003</v>
          </cell>
          <cell r="G23">
            <v>2111097158</v>
          </cell>
          <cell r="H23">
            <v>425890432.50999999</v>
          </cell>
        </row>
        <row r="24">
          <cell r="B24">
            <v>3192931479</v>
          </cell>
          <cell r="D24">
            <v>506093868.51999998</v>
          </cell>
          <cell r="G24">
            <v>2019499451</v>
          </cell>
          <cell r="H24">
            <v>517158760.33999997</v>
          </cell>
        </row>
        <row r="25">
          <cell r="B25">
            <v>3192948643</v>
          </cell>
          <cell r="D25">
            <v>506105851.99000001</v>
          </cell>
          <cell r="G25">
            <v>2019526054</v>
          </cell>
          <cell r="H25">
            <v>517183997.03999996</v>
          </cell>
        </row>
        <row r="26">
          <cell r="B26">
            <v>3192965786</v>
          </cell>
          <cell r="D26">
            <v>506117835.74000001</v>
          </cell>
          <cell r="G26">
            <v>2019552658</v>
          </cell>
          <cell r="H26">
            <v>517209235</v>
          </cell>
        </row>
        <row r="27">
          <cell r="B27">
            <v>3193001093</v>
          </cell>
          <cell r="D27">
            <v>506129819.76999998</v>
          </cell>
          <cell r="G27">
            <v>1928789003</v>
          </cell>
          <cell r="H27">
            <v>608267878.94000006</v>
          </cell>
        </row>
        <row r="28">
          <cell r="B28">
            <v>3193199169</v>
          </cell>
          <cell r="D28">
            <v>506141804.10000002</v>
          </cell>
          <cell r="G28">
            <v>1847647401</v>
          </cell>
          <cell r="H28">
            <v>689543927.26999998</v>
          </cell>
        </row>
        <row r="29">
          <cell r="B29">
            <v>3193121525</v>
          </cell>
          <cell r="D29">
            <v>506153788.69999999</v>
          </cell>
          <cell r="G29">
            <v>1827809576</v>
          </cell>
          <cell r="H29">
            <v>709551007.07000005</v>
          </cell>
        </row>
        <row r="30">
          <cell r="B30">
            <v>3193151588</v>
          </cell>
          <cell r="D30">
            <v>506165773.58999997</v>
          </cell>
          <cell r="G30">
            <v>1743297424</v>
          </cell>
          <cell r="H30">
            <v>794331015.87</v>
          </cell>
        </row>
        <row r="31">
          <cell r="B31">
            <v>3193833461</v>
          </cell>
          <cell r="D31">
            <v>506177758.76999998</v>
          </cell>
          <cell r="G31">
            <v>1653131788</v>
          </cell>
          <cell r="H31">
            <v>885025258.91000009</v>
          </cell>
        </row>
        <row r="32">
          <cell r="B32">
            <v>3193850969</v>
          </cell>
          <cell r="D32">
            <v>506189744.22999996</v>
          </cell>
          <cell r="G32">
            <v>1653153428</v>
          </cell>
          <cell r="H32">
            <v>885067352.82999992</v>
          </cell>
        </row>
        <row r="33">
          <cell r="B33">
            <v>3193868245</v>
          </cell>
          <cell r="D33">
            <v>506201729.97000003</v>
          </cell>
          <cell r="G33">
            <v>1653174727</v>
          </cell>
          <cell r="H33">
            <v>885089323.75</v>
          </cell>
        </row>
        <row r="34">
          <cell r="B34">
            <v>3193651158</v>
          </cell>
          <cell r="D34">
            <v>506213716</v>
          </cell>
          <cell r="G34">
            <v>1582499252</v>
          </cell>
          <cell r="H34">
            <v>955643570.43999994</v>
          </cell>
        </row>
        <row r="35">
          <cell r="B35">
            <v>3039565046</v>
          </cell>
          <cell r="D35">
            <v>587599258.03999996</v>
          </cell>
          <cell r="G35">
            <v>1583206189</v>
          </cell>
          <cell r="H35">
            <v>955689259.83000004</v>
          </cell>
        </row>
        <row r="36">
          <cell r="B36">
            <v>2967375262</v>
          </cell>
          <cell r="D36">
            <v>660179411.57000005</v>
          </cell>
          <cell r="G36">
            <v>1531230766</v>
          </cell>
          <cell r="H36">
            <v>1007682423.12</v>
          </cell>
        </row>
        <row r="37">
          <cell r="B37">
            <v>2909866444</v>
          </cell>
          <cell r="D37">
            <v>717687409.60000002</v>
          </cell>
          <cell r="G37">
            <v>1531553395</v>
          </cell>
          <cell r="H37">
            <v>1007730662.0200001</v>
          </cell>
        </row>
        <row r="38">
          <cell r="B38">
            <v>2876953583</v>
          </cell>
          <cell r="D38">
            <v>751643643.32000005</v>
          </cell>
          <cell r="G38">
            <v>1531301192</v>
          </cell>
          <cell r="H38">
            <v>1007778903.27</v>
          </cell>
        </row>
        <row r="39">
          <cell r="B39">
            <v>2876973208</v>
          </cell>
          <cell r="D39">
            <v>751660005.50999999</v>
          </cell>
          <cell r="G39">
            <v>1531320848</v>
          </cell>
          <cell r="H39">
            <v>1007827146.86</v>
          </cell>
        </row>
        <row r="40">
          <cell r="B40">
            <v>2876992833</v>
          </cell>
          <cell r="D40">
            <v>751676368.07000005</v>
          </cell>
          <cell r="G40">
            <v>1531340535</v>
          </cell>
          <cell r="H40">
            <v>1007875392.8</v>
          </cell>
        </row>
        <row r="41">
          <cell r="B41">
            <v>2877241438</v>
          </cell>
          <cell r="D41">
            <v>751692730.99000001</v>
          </cell>
          <cell r="G41">
            <v>1531884871</v>
          </cell>
          <cell r="H41">
            <v>1007923641.0799999</v>
          </cell>
        </row>
        <row r="42">
          <cell r="B42">
            <v>2877275664</v>
          </cell>
          <cell r="D42">
            <v>751709094.26999998</v>
          </cell>
          <cell r="G42">
            <v>1531855121</v>
          </cell>
          <cell r="H42">
            <v>1007971891.71</v>
          </cell>
        </row>
        <row r="43">
          <cell r="B43">
            <v>2877196610</v>
          </cell>
          <cell r="D43">
            <v>751725457.92000008</v>
          </cell>
          <cell r="G43">
            <v>1532140981</v>
          </cell>
          <cell r="H43">
            <v>1007938844.6900001</v>
          </cell>
        </row>
        <row r="44">
          <cell r="B44">
            <v>2877288995</v>
          </cell>
          <cell r="D44">
            <v>751741821.92000008</v>
          </cell>
          <cell r="G44">
            <v>1532309144</v>
          </cell>
          <cell r="H44">
            <v>1007987096.12</v>
          </cell>
        </row>
        <row r="45">
          <cell r="B45">
            <v>2877514654</v>
          </cell>
          <cell r="D45">
            <v>751758186.28999996</v>
          </cell>
          <cell r="G45">
            <v>1532362491</v>
          </cell>
          <cell r="H45">
            <v>1007472549.88</v>
          </cell>
        </row>
        <row r="46">
          <cell r="B46">
            <v>2877534635</v>
          </cell>
          <cell r="D46">
            <v>751774551.01999998</v>
          </cell>
          <cell r="G46">
            <v>1532380908</v>
          </cell>
          <cell r="H46">
            <v>1007520772.87</v>
          </cell>
        </row>
        <row r="47">
          <cell r="B47">
            <v>2877554615</v>
          </cell>
          <cell r="D47">
            <v>751790916.11000001</v>
          </cell>
          <cell r="G47">
            <v>1532399354</v>
          </cell>
          <cell r="H47">
            <v>1007568998.2099999</v>
          </cell>
        </row>
        <row r="48">
          <cell r="B48">
            <v>2877907385</v>
          </cell>
          <cell r="D48">
            <v>751807281.56999993</v>
          </cell>
          <cell r="G48">
            <v>1532415424</v>
          </cell>
          <cell r="H48">
            <v>1007617225.9000001</v>
          </cell>
        </row>
        <row r="49">
          <cell r="B49">
            <v>2877813461</v>
          </cell>
          <cell r="D49">
            <v>751823647.38999999</v>
          </cell>
          <cell r="G49">
            <v>1532806980</v>
          </cell>
          <cell r="H49">
            <v>1007327937.25</v>
          </cell>
        </row>
        <row r="50">
          <cell r="B50">
            <v>2827950932</v>
          </cell>
          <cell r="D50">
            <v>802710308.64999998</v>
          </cell>
          <cell r="G50">
            <v>1532539620</v>
          </cell>
          <cell r="H50">
            <v>1007376150.96</v>
          </cell>
        </row>
        <row r="51">
          <cell r="B51">
            <v>2797033239</v>
          </cell>
          <cell r="D51">
            <v>833787268.94000006</v>
          </cell>
          <cell r="G51">
            <v>1532954109</v>
          </cell>
          <cell r="H51">
            <v>1007424367.02</v>
          </cell>
        </row>
        <row r="52">
          <cell r="B52">
            <v>2997131031</v>
          </cell>
          <cell r="D52">
            <v>833805107.44000006</v>
          </cell>
          <cell r="G52">
            <v>1310317278</v>
          </cell>
          <cell r="H52">
            <v>1007472585.42</v>
          </cell>
        </row>
        <row r="53">
          <cell r="B53">
            <v>2997149032</v>
          </cell>
          <cell r="D53">
            <v>833822946.32000005</v>
          </cell>
          <cell r="G53">
            <v>1310332824</v>
          </cell>
          <cell r="H53">
            <v>1007520806.1500001</v>
          </cell>
        </row>
        <row r="54">
          <cell r="B54">
            <v>2997167033</v>
          </cell>
          <cell r="D54">
            <v>833840785.5999999</v>
          </cell>
          <cell r="G54">
            <v>1310348398</v>
          </cell>
          <cell r="H54">
            <v>1007569029.24</v>
          </cell>
        </row>
        <row r="55">
          <cell r="B55">
            <v>3042279761</v>
          </cell>
          <cell r="D55">
            <v>833858625.26999998</v>
          </cell>
          <cell r="G55">
            <v>1260358496</v>
          </cell>
          <cell r="H55">
            <v>1007617254.67</v>
          </cell>
        </row>
        <row r="56">
          <cell r="B56">
            <v>3046200500</v>
          </cell>
          <cell r="D56">
            <v>833876465.31999993</v>
          </cell>
          <cell r="G56">
            <v>1256084631</v>
          </cell>
          <cell r="H56">
            <v>1007665482.4399999</v>
          </cell>
        </row>
        <row r="57">
          <cell r="B57">
            <v>3056147755</v>
          </cell>
          <cell r="D57">
            <v>833894305.76999998</v>
          </cell>
          <cell r="G57">
            <v>1245022127</v>
          </cell>
          <cell r="H57">
            <v>1007713712.5699999</v>
          </cell>
        </row>
        <row r="58">
          <cell r="B58">
            <v>3075235678</v>
          </cell>
          <cell r="D58">
            <v>941766192.19000006</v>
          </cell>
          <cell r="G58">
            <v>1240839433</v>
          </cell>
          <cell r="H58">
            <v>1007761945.02</v>
          </cell>
        </row>
        <row r="59">
          <cell r="B59">
            <v>3126872586</v>
          </cell>
          <cell r="D59">
            <v>941785555.45000005</v>
          </cell>
          <cell r="G59">
            <v>1240458857</v>
          </cell>
          <cell r="H59">
            <v>1007810179.83</v>
          </cell>
        </row>
        <row r="60">
          <cell r="B60">
            <v>3126890045</v>
          </cell>
          <cell r="D60">
            <v>941804919.11000001</v>
          </cell>
          <cell r="G60">
            <v>1240474172</v>
          </cell>
          <cell r="H60">
            <v>1007858416.99</v>
          </cell>
        </row>
        <row r="61">
          <cell r="B61">
            <v>3126907509</v>
          </cell>
          <cell r="D61">
            <v>941824283.18000007</v>
          </cell>
          <cell r="G61">
            <v>1240489510</v>
          </cell>
          <cell r="H61">
            <v>1007906656.49</v>
          </cell>
        </row>
        <row r="62">
          <cell r="B62">
            <v>3127427913</v>
          </cell>
          <cell r="D62">
            <v>941843647.66999996</v>
          </cell>
          <cell r="G62">
            <v>1240759800</v>
          </cell>
          <cell r="H62">
            <v>1007841880</v>
          </cell>
        </row>
        <row r="63">
          <cell r="B63">
            <v>3139308143</v>
          </cell>
          <cell r="D63">
            <v>941863012.57000005</v>
          </cell>
          <cell r="G63">
            <v>1227288187</v>
          </cell>
          <cell r="H63">
            <v>1007902482.34</v>
          </cell>
        </row>
        <row r="64">
          <cell r="B64">
            <v>3002913456</v>
          </cell>
          <cell r="D64">
            <v>1041088377.8699999</v>
          </cell>
          <cell r="G64">
            <v>1209857587</v>
          </cell>
          <cell r="H64">
            <v>1007950717.7299999</v>
          </cell>
        </row>
        <row r="65">
          <cell r="B65">
            <v>2906310517</v>
          </cell>
          <cell r="D65">
            <v>1140081320.77</v>
          </cell>
          <cell r="G65">
            <v>1207717406</v>
          </cell>
          <cell r="H65">
            <v>1007998955.46</v>
          </cell>
        </row>
        <row r="66">
          <cell r="B66">
            <v>2854140010</v>
          </cell>
          <cell r="D66">
            <v>1191731823.1399999</v>
          </cell>
          <cell r="G66">
            <v>1207594849</v>
          </cell>
          <cell r="H66">
            <v>1008047195.54</v>
          </cell>
        </row>
        <row r="67">
          <cell r="B67">
            <v>2854158057</v>
          </cell>
          <cell r="D67">
            <v>1191755451.71</v>
          </cell>
          <cell r="G67">
            <v>1207609713</v>
          </cell>
          <cell r="H67">
            <v>1008095437.96</v>
          </cell>
        </row>
        <row r="68">
          <cell r="B68">
            <v>2854176103</v>
          </cell>
          <cell r="D68">
            <v>1191779080.76</v>
          </cell>
          <cell r="G68">
            <v>1207624598</v>
          </cell>
          <cell r="H68">
            <v>1008143682.74</v>
          </cell>
        </row>
        <row r="69">
          <cell r="B69">
            <v>2793509029</v>
          </cell>
          <cell r="D69">
            <v>1252698528.26</v>
          </cell>
          <cell r="G69">
            <v>1207431536</v>
          </cell>
          <cell r="H69">
            <v>1008191929.85</v>
          </cell>
        </row>
        <row r="70">
          <cell r="B70">
            <v>2741553663</v>
          </cell>
          <cell r="D70">
            <v>1305049080.4400001</v>
          </cell>
          <cell r="G70">
            <v>1207759496</v>
          </cell>
          <cell r="H70">
            <v>1008240179.3099999</v>
          </cell>
        </row>
        <row r="71">
          <cell r="B71">
            <v>2691775602</v>
          </cell>
          <cell r="D71">
            <v>1354524461.2</v>
          </cell>
          <cell r="G71">
            <v>1207635121</v>
          </cell>
          <cell r="H71">
            <v>1008288431.11</v>
          </cell>
        </row>
        <row r="72">
          <cell r="B72">
            <v>2690779621</v>
          </cell>
          <cell r="D72">
            <v>1354550501.98</v>
          </cell>
          <cell r="G72">
            <v>1207391251</v>
          </cell>
          <cell r="H72">
            <v>1008336685.26</v>
          </cell>
        </row>
        <row r="73">
          <cell r="B73">
            <v>2691158755</v>
          </cell>
          <cell r="D73">
            <v>1354576543.27</v>
          </cell>
          <cell r="G73">
            <v>1207206124</v>
          </cell>
          <cell r="H73">
            <v>1008384941.77</v>
          </cell>
        </row>
        <row r="74">
          <cell r="B74">
            <v>2691177112</v>
          </cell>
          <cell r="D74">
            <v>1354602585.0899999</v>
          </cell>
          <cell r="G74">
            <v>1207220861</v>
          </cell>
          <cell r="H74">
            <v>1008433200.61</v>
          </cell>
        </row>
        <row r="75">
          <cell r="B75">
            <v>2691195468</v>
          </cell>
          <cell r="D75">
            <v>1354628627.4300001</v>
          </cell>
          <cell r="G75">
            <v>1207235618</v>
          </cell>
          <cell r="H75">
            <v>1008481447.4399999</v>
          </cell>
        </row>
        <row r="76">
          <cell r="B76">
            <v>2691201366</v>
          </cell>
          <cell r="D76">
            <v>1354654670.29</v>
          </cell>
          <cell r="G76">
            <v>1207668639</v>
          </cell>
          <cell r="H76">
            <v>1008160946.62</v>
          </cell>
        </row>
        <row r="77">
          <cell r="B77">
            <v>2691008186</v>
          </cell>
          <cell r="D77">
            <v>1354680713.6799998</v>
          </cell>
          <cell r="G77">
            <v>1207693405</v>
          </cell>
          <cell r="H77">
            <v>1008139198.16</v>
          </cell>
        </row>
        <row r="78">
          <cell r="B78">
            <v>2631740336</v>
          </cell>
          <cell r="D78">
            <v>1414075557.5799999</v>
          </cell>
          <cell r="G78">
            <v>1208330745</v>
          </cell>
          <cell r="H78">
            <v>1008187448.4400001</v>
          </cell>
        </row>
        <row r="79">
          <cell r="B79">
            <v>2631958964</v>
          </cell>
          <cell r="D79">
            <v>1414102385.76</v>
          </cell>
          <cell r="G79">
            <v>1208379308</v>
          </cell>
          <cell r="H79">
            <v>1008235701.0599999</v>
          </cell>
        </row>
        <row r="80">
          <cell r="B80">
            <v>2632071633</v>
          </cell>
          <cell r="D80">
            <v>1414129214.47</v>
          </cell>
          <cell r="G80">
            <v>1208601437</v>
          </cell>
          <cell r="H80">
            <v>1008283956.0300001</v>
          </cell>
        </row>
        <row r="81">
          <cell r="B81">
            <v>2632088064</v>
          </cell>
          <cell r="D81">
            <v>1414156043.73</v>
          </cell>
          <cell r="G81">
            <v>1208616092</v>
          </cell>
          <cell r="H81">
            <v>1008332213.35</v>
          </cell>
        </row>
        <row r="82">
          <cell r="B82">
            <v>2632104495</v>
          </cell>
          <cell r="D82">
            <v>1414182873.5</v>
          </cell>
          <cell r="G82">
            <v>1208630748</v>
          </cell>
          <cell r="H82">
            <v>1008380473.0200001</v>
          </cell>
        </row>
        <row r="83">
          <cell r="B83">
            <v>2632106442</v>
          </cell>
          <cell r="D83">
            <v>1414209703.8199999</v>
          </cell>
          <cell r="G83">
            <v>1208442117</v>
          </cell>
          <cell r="H83">
            <v>1008428735.03</v>
          </cell>
        </row>
        <row r="84">
          <cell r="B84">
            <v>2632108218</v>
          </cell>
          <cell r="D84">
            <v>1414236534.6500001</v>
          </cell>
          <cell r="G84">
            <v>1208333382</v>
          </cell>
          <cell r="H84">
            <v>1008476999.39</v>
          </cell>
        </row>
        <row r="85">
          <cell r="B85">
            <v>2631973958</v>
          </cell>
          <cell r="D85">
            <v>1414263366.03</v>
          </cell>
          <cell r="G85">
            <v>1208499686</v>
          </cell>
          <cell r="H85">
            <v>1008525266.09</v>
          </cell>
        </row>
        <row r="86">
          <cell r="B86">
            <v>2631889144</v>
          </cell>
          <cell r="D86">
            <v>1414290197.9300001</v>
          </cell>
          <cell r="G86">
            <v>1208420058</v>
          </cell>
          <cell r="H86">
            <v>1008573535.16</v>
          </cell>
        </row>
        <row r="87">
          <cell r="B87">
            <v>2631918147</v>
          </cell>
          <cell r="D87">
            <v>1414317030.3799999</v>
          </cell>
          <cell r="G87">
            <v>1208435556</v>
          </cell>
          <cell r="H87">
            <v>1008621806.5500001</v>
          </cell>
        </row>
        <row r="88">
          <cell r="B88">
            <v>2631934156</v>
          </cell>
          <cell r="D88">
            <v>1414343863.3399999</v>
          </cell>
          <cell r="G88">
            <v>1208449791</v>
          </cell>
          <cell r="H88">
            <v>1008670080.3</v>
          </cell>
        </row>
        <row r="89">
          <cell r="B89">
            <v>2631950165</v>
          </cell>
          <cell r="D89">
            <v>1414370696.8500001</v>
          </cell>
          <cell r="G89">
            <v>1208464026</v>
          </cell>
          <cell r="H89">
            <v>1008718356.39</v>
          </cell>
        </row>
        <row r="90">
          <cell r="B90">
            <v>2631967184</v>
          </cell>
          <cell r="D90">
            <v>1414397530.8800001</v>
          </cell>
          <cell r="G90">
            <v>1208527554</v>
          </cell>
          <cell r="H90">
            <v>1008766634.8299999</v>
          </cell>
        </row>
        <row r="91">
          <cell r="B91">
            <v>2632249588</v>
          </cell>
          <cell r="D91">
            <v>1414424365.4499998</v>
          </cell>
          <cell r="G91">
            <v>1209068376</v>
          </cell>
          <cell r="H91">
            <v>1008814915.62</v>
          </cell>
        </row>
        <row r="92">
          <cell r="B92">
            <v>2632157809</v>
          </cell>
          <cell r="D92">
            <v>1414451200.54</v>
          </cell>
          <cell r="G92">
            <v>1209280631</v>
          </cell>
          <cell r="H92">
            <v>1008863198.76</v>
          </cell>
        </row>
        <row r="93">
          <cell r="B93">
            <v>2632139267</v>
          </cell>
          <cell r="D93">
            <v>1414478036.1800001</v>
          </cell>
          <cell r="G93">
            <v>1209970633</v>
          </cell>
          <cell r="H93">
            <v>1008449613.25</v>
          </cell>
        </row>
        <row r="94">
          <cell r="B94">
            <v>2632193656</v>
          </cell>
          <cell r="D94">
            <v>1414504872.3400002</v>
          </cell>
          <cell r="G94">
            <v>1209966298</v>
          </cell>
          <cell r="H94">
            <v>1008497878.4300001</v>
          </cell>
        </row>
        <row r="95">
          <cell r="B95">
            <v>2632208596</v>
          </cell>
          <cell r="D95">
            <v>1414531709.0300002</v>
          </cell>
          <cell r="G95">
            <v>1209980318</v>
          </cell>
          <cell r="H95">
            <v>1008546145.9599999</v>
          </cell>
        </row>
        <row r="96">
          <cell r="B96">
            <v>2632223537</v>
          </cell>
          <cell r="D96">
            <v>1414558546.26</v>
          </cell>
          <cell r="G96">
            <v>1209994339</v>
          </cell>
          <cell r="H96">
            <v>1008594415.83</v>
          </cell>
        </row>
        <row r="97">
          <cell r="B97">
            <v>2603305818</v>
          </cell>
          <cell r="D97">
            <v>1414585384.02</v>
          </cell>
          <cell r="G97">
            <v>1210061100</v>
          </cell>
          <cell r="H97">
            <v>1008642688.0599999</v>
          </cell>
        </row>
        <row r="98">
          <cell r="B98">
            <v>2603454792</v>
          </cell>
          <cell r="D98">
            <v>1414612222.3</v>
          </cell>
          <cell r="G98">
            <v>1210220746</v>
          </cell>
          <cell r="H98">
            <v>1008690962.63</v>
          </cell>
        </row>
        <row r="99">
          <cell r="B99">
            <v>2603606920</v>
          </cell>
          <cell r="D99">
            <v>1414639061.1300001</v>
          </cell>
          <cell r="G99">
            <v>1210143987</v>
          </cell>
          <cell r="H99">
            <v>1008739239.55</v>
          </cell>
        </row>
        <row r="100">
          <cell r="B100">
            <v>2603685630</v>
          </cell>
          <cell r="D100">
            <v>1414665900.4799998</v>
          </cell>
          <cell r="G100">
            <v>1210470962</v>
          </cell>
          <cell r="H100">
            <v>1008787518.8100001</v>
          </cell>
        </row>
        <row r="101">
          <cell r="B101">
            <v>2655787228</v>
          </cell>
          <cell r="D101">
            <v>1414692740.3699999</v>
          </cell>
          <cell r="G101">
            <v>1210457608</v>
          </cell>
          <cell r="H101">
            <v>1008835800.42</v>
          </cell>
        </row>
        <row r="102">
          <cell r="B102">
            <v>2655800067</v>
          </cell>
          <cell r="D102">
            <v>1414719580.78</v>
          </cell>
          <cell r="G102">
            <v>1210471143</v>
          </cell>
          <cell r="H102">
            <v>1008884084.3900001</v>
          </cell>
        </row>
        <row r="103">
          <cell r="B103">
            <v>2655812906</v>
          </cell>
          <cell r="D103">
            <v>1414746421.74</v>
          </cell>
          <cell r="G103">
            <v>1210484678</v>
          </cell>
          <cell r="H103">
            <v>1008932370.6900001</v>
          </cell>
        </row>
        <row r="104">
          <cell r="B104">
            <v>2655925633</v>
          </cell>
          <cell r="D104">
            <v>1414773263.22</v>
          </cell>
          <cell r="G104">
            <v>1210500012</v>
          </cell>
          <cell r="H104">
            <v>1008980659.3399999</v>
          </cell>
        </row>
        <row r="105">
          <cell r="B105">
            <v>2655702193</v>
          </cell>
          <cell r="D105">
            <v>1414800105.24</v>
          </cell>
          <cell r="G105">
            <v>1210258770</v>
          </cell>
          <cell r="H105">
            <v>1009028950.34</v>
          </cell>
        </row>
        <row r="106">
          <cell r="B106">
            <v>2655832696</v>
          </cell>
          <cell r="D106">
            <v>1414826947.78</v>
          </cell>
          <cell r="G106">
            <v>1210256633</v>
          </cell>
          <cell r="H106">
            <v>1009077243.6899999</v>
          </cell>
        </row>
        <row r="107">
          <cell r="B107">
            <v>2655561791</v>
          </cell>
          <cell r="D107">
            <v>1414853790.8600001</v>
          </cell>
          <cell r="G107">
            <v>1210148913</v>
          </cell>
          <cell r="H107">
            <v>1009125539.4</v>
          </cell>
        </row>
        <row r="108">
          <cell r="B108">
            <v>2757530926</v>
          </cell>
          <cell r="D108">
            <v>1414880634.47</v>
          </cell>
          <cell r="G108">
            <v>1210369825</v>
          </cell>
          <cell r="H108">
            <v>1009173837.4399999</v>
          </cell>
        </row>
        <row r="109">
          <cell r="B109">
            <v>2757542829</v>
          </cell>
          <cell r="D109">
            <v>1414907478.6199999</v>
          </cell>
          <cell r="G109">
            <v>1210382983</v>
          </cell>
          <cell r="H109">
            <v>1009222137.84</v>
          </cell>
        </row>
        <row r="110">
          <cell r="B110">
            <v>2757554733</v>
          </cell>
          <cell r="D110">
            <v>1414934323.29</v>
          </cell>
          <cell r="G110">
            <v>1210396141</v>
          </cell>
          <cell r="H110">
            <v>1009270440.5799999</v>
          </cell>
        </row>
        <row r="111">
          <cell r="B111">
            <v>2758147624</v>
          </cell>
          <cell r="D111">
            <v>1414961168.5</v>
          </cell>
          <cell r="G111">
            <v>1210381830</v>
          </cell>
          <cell r="H111">
            <v>1009318745.6800001</v>
          </cell>
        </row>
        <row r="112">
          <cell r="B112">
            <v>2758146250</v>
          </cell>
          <cell r="D112">
            <v>1414988014.23</v>
          </cell>
          <cell r="G112">
            <v>1210313434</v>
          </cell>
          <cell r="H112">
            <v>1009367053.12</v>
          </cell>
        </row>
        <row r="113">
          <cell r="B113">
            <v>2809794733</v>
          </cell>
          <cell r="D113">
            <v>1415014860.51</v>
          </cell>
          <cell r="G113">
            <v>1210071527</v>
          </cell>
          <cell r="H113">
            <v>1009415362.9100001</v>
          </cell>
        </row>
        <row r="114">
          <cell r="B114">
            <v>2809404409</v>
          </cell>
          <cell r="D114">
            <v>1415041707.3099999</v>
          </cell>
          <cell r="G114">
            <v>1210172045</v>
          </cell>
          <cell r="H114">
            <v>1009463675.04</v>
          </cell>
        </row>
        <row r="115">
          <cell r="B115">
            <v>2809769300</v>
          </cell>
          <cell r="D115">
            <v>1415068554.6399999</v>
          </cell>
          <cell r="G115">
            <v>1210112687</v>
          </cell>
          <cell r="H115">
            <v>1009511989.5400001</v>
          </cell>
        </row>
        <row r="116">
          <cell r="B116">
            <v>2809781378</v>
          </cell>
          <cell r="D116">
            <v>1415095402.51</v>
          </cell>
          <cell r="G116">
            <v>1210126068</v>
          </cell>
          <cell r="H116">
            <v>1009560306.37</v>
          </cell>
        </row>
        <row r="117">
          <cell r="B117">
            <v>2809793456</v>
          </cell>
          <cell r="D117">
            <v>1415122250.9100001</v>
          </cell>
          <cell r="G117">
            <v>1210139466</v>
          </cell>
          <cell r="H117">
            <v>1009608620.4699999</v>
          </cell>
        </row>
        <row r="118">
          <cell r="B118">
            <v>2895837112</v>
          </cell>
          <cell r="D118">
            <v>1415149099.8499999</v>
          </cell>
          <cell r="G118">
            <v>1210168593</v>
          </cell>
          <cell r="H118">
            <v>1009531936.91</v>
          </cell>
        </row>
        <row r="119">
          <cell r="B119">
            <v>2895661964</v>
          </cell>
          <cell r="D119">
            <v>1415175949.3099999</v>
          </cell>
          <cell r="G119">
            <v>1210116224</v>
          </cell>
          <cell r="H119">
            <v>1009580255.6999999</v>
          </cell>
        </row>
        <row r="120">
          <cell r="B120">
            <v>2895664746</v>
          </cell>
          <cell r="D120">
            <v>1415202799.3099999</v>
          </cell>
          <cell r="G120">
            <v>1210524576</v>
          </cell>
          <cell r="H120">
            <v>1009628576.86</v>
          </cell>
        </row>
        <row r="121">
          <cell r="B121">
            <v>2895698193</v>
          </cell>
          <cell r="D121">
            <v>1415229649.8300002</v>
          </cell>
          <cell r="G121">
            <v>1210740457</v>
          </cell>
          <cell r="H121">
            <v>1009676900.35</v>
          </cell>
        </row>
        <row r="122">
          <cell r="B122">
            <v>3205578546</v>
          </cell>
          <cell r="D122">
            <v>1415256500.9000001</v>
          </cell>
          <cell r="G122">
            <v>1210751471</v>
          </cell>
          <cell r="H122">
            <v>1009725226.1900001</v>
          </cell>
        </row>
        <row r="123">
          <cell r="B123">
            <v>3205585033</v>
          </cell>
          <cell r="D123">
            <v>1415283352.49</v>
          </cell>
          <cell r="G123">
            <v>1210765026</v>
          </cell>
          <cell r="H123">
            <v>1009773554.38</v>
          </cell>
        </row>
        <row r="124">
          <cell r="B124">
            <v>3205577870</v>
          </cell>
          <cell r="D124">
            <v>1415310204.6199999</v>
          </cell>
          <cell r="G124">
            <v>1210778591</v>
          </cell>
          <cell r="H124">
            <v>1009821823.3100001</v>
          </cell>
        </row>
        <row r="125">
          <cell r="B125">
            <v>3143895287</v>
          </cell>
          <cell r="D125">
            <v>1585181546.6399999</v>
          </cell>
          <cell r="G125">
            <v>1211270827</v>
          </cell>
          <cell r="H125">
            <v>1009370094.5999999</v>
          </cell>
        </row>
        <row r="126">
          <cell r="B126">
            <v>3077681559</v>
          </cell>
          <cell r="D126">
            <v>1644817015.26</v>
          </cell>
          <cell r="G126">
            <v>1191582348</v>
          </cell>
          <cell r="H126">
            <v>1009418368.23</v>
          </cell>
        </row>
        <row r="127">
          <cell r="B127">
            <v>2998388537</v>
          </cell>
          <cell r="D127">
            <v>1724097126.5699999</v>
          </cell>
          <cell r="G127">
            <v>1211736623</v>
          </cell>
          <cell r="H127">
            <v>1009466644.1999999</v>
          </cell>
        </row>
        <row r="128">
          <cell r="B128">
            <v>2970799843</v>
          </cell>
          <cell r="D128">
            <v>1751867763.9399998</v>
          </cell>
          <cell r="G128">
            <v>1211902647</v>
          </cell>
          <cell r="H128">
            <v>1009514922.51</v>
          </cell>
        </row>
        <row r="129">
          <cell r="B129">
            <v>2970977775</v>
          </cell>
          <cell r="D129">
            <v>1751899701.5999999</v>
          </cell>
          <cell r="G129">
            <v>1211820682</v>
          </cell>
          <cell r="H129">
            <v>1009563203.1700001</v>
          </cell>
        </row>
        <row r="130">
          <cell r="B130">
            <v>2970987111</v>
          </cell>
          <cell r="D130">
            <v>1751931639.8900001</v>
          </cell>
          <cell r="G130">
            <v>1211834797</v>
          </cell>
          <cell r="H130">
            <v>1009611486.1799999</v>
          </cell>
        </row>
        <row r="131">
          <cell r="B131">
            <v>2970996447</v>
          </cell>
          <cell r="D131">
            <v>1751963578.78</v>
          </cell>
          <cell r="G131">
            <v>1211848935</v>
          </cell>
          <cell r="H131">
            <v>1009659771.5300001</v>
          </cell>
        </row>
        <row r="132">
          <cell r="B132">
            <v>2971107300</v>
          </cell>
          <cell r="D132">
            <v>1751995518.29</v>
          </cell>
          <cell r="G132">
            <v>1212022376</v>
          </cell>
          <cell r="H132">
            <v>1009708059.23</v>
          </cell>
        </row>
        <row r="133">
          <cell r="B133">
            <v>2971066727</v>
          </cell>
          <cell r="D133">
            <v>1752027458.3999999</v>
          </cell>
          <cell r="G133">
            <v>1211941909</v>
          </cell>
          <cell r="H133">
            <v>1009756349.28</v>
          </cell>
        </row>
        <row r="134">
          <cell r="B134">
            <v>2906612568</v>
          </cell>
          <cell r="D134">
            <v>1816536799.1100001</v>
          </cell>
          <cell r="G134">
            <v>1211952705</v>
          </cell>
          <cell r="H134">
            <v>1009804641.67</v>
          </cell>
        </row>
        <row r="135">
          <cell r="B135">
            <v>2906545160</v>
          </cell>
          <cell r="D135">
            <v>1816569767.3399999</v>
          </cell>
          <cell r="G135">
            <v>1211787500</v>
          </cell>
          <cell r="H135">
            <v>1009852936.41</v>
          </cell>
        </row>
        <row r="136">
          <cell r="B136">
            <v>2906866621</v>
          </cell>
          <cell r="D136">
            <v>1816602736.1800001</v>
          </cell>
          <cell r="G136">
            <v>1211894108</v>
          </cell>
          <cell r="H136">
            <v>1009901233.4899999</v>
          </cell>
        </row>
        <row r="137">
          <cell r="B137">
            <v>2906879060</v>
          </cell>
          <cell r="D137">
            <v>1816635705.6600001</v>
          </cell>
          <cell r="G137">
            <v>1211908783</v>
          </cell>
          <cell r="H137">
            <v>1009949532.9299999</v>
          </cell>
        </row>
        <row r="138">
          <cell r="B138">
            <v>2906891499</v>
          </cell>
          <cell r="D138">
            <v>1816668675.76</v>
          </cell>
          <cell r="G138">
            <v>1211923481</v>
          </cell>
          <cell r="H138">
            <v>1009997834.72</v>
          </cell>
        </row>
        <row r="139">
          <cell r="B139">
            <v>3098886134</v>
          </cell>
          <cell r="D139">
            <v>1816701646.49</v>
          </cell>
          <cell r="G139">
            <v>1212568352</v>
          </cell>
          <cell r="H139">
            <v>1009171040.3</v>
          </cell>
        </row>
        <row r="140">
          <cell r="B140">
            <v>3098914936</v>
          </cell>
          <cell r="D140">
            <v>1816734617.8399999</v>
          </cell>
          <cell r="G140">
            <v>1212330974</v>
          </cell>
          <cell r="H140">
            <v>1009219248.22</v>
          </cell>
        </row>
        <row r="141">
          <cell r="B141">
            <v>3098813141</v>
          </cell>
          <cell r="D141">
            <v>1816767589.8200002</v>
          </cell>
          <cell r="G141">
            <v>1211904900</v>
          </cell>
          <cell r="H141">
            <v>1009267458.49</v>
          </cell>
        </row>
        <row r="142">
          <cell r="B142">
            <v>3098672392</v>
          </cell>
          <cell r="D142">
            <v>1816800562.4200001</v>
          </cell>
          <cell r="G142">
            <v>1211974823</v>
          </cell>
          <cell r="H142">
            <v>1009315671.08</v>
          </cell>
        </row>
        <row r="143">
          <cell r="B143">
            <v>3098685961</v>
          </cell>
          <cell r="D143">
            <v>1816833535.6399999</v>
          </cell>
          <cell r="G143">
            <v>1212008296</v>
          </cell>
          <cell r="H143">
            <v>1009363886.02</v>
          </cell>
        </row>
        <row r="144">
          <cell r="B144">
            <v>3098695658</v>
          </cell>
          <cell r="D144">
            <v>1816866509.5</v>
          </cell>
          <cell r="G144">
            <v>1212022845</v>
          </cell>
          <cell r="H144">
            <v>1009412103.3100001</v>
          </cell>
        </row>
        <row r="145">
          <cell r="B145">
            <v>3098705355</v>
          </cell>
          <cell r="D145">
            <v>1816899483.98</v>
          </cell>
          <cell r="G145">
            <v>1212037419</v>
          </cell>
          <cell r="H145">
            <v>1009460311.29</v>
          </cell>
        </row>
        <row r="146">
          <cell r="B146">
            <v>3098707397</v>
          </cell>
          <cell r="D146">
            <v>1816932459.0900002</v>
          </cell>
          <cell r="G146">
            <v>1166995830</v>
          </cell>
          <cell r="H146">
            <v>1054493157.03</v>
          </cell>
        </row>
        <row r="147">
          <cell r="B147">
            <v>3093401702</v>
          </cell>
          <cell r="D147">
            <v>1816965434.8199999</v>
          </cell>
          <cell r="G147">
            <v>1160711864</v>
          </cell>
          <cell r="H147">
            <v>1060718570.8900001</v>
          </cell>
        </row>
        <row r="148">
          <cell r="B148">
            <v>3077580258</v>
          </cell>
          <cell r="D148">
            <v>1836928611.1799998</v>
          </cell>
          <cell r="G148">
            <v>1160765260</v>
          </cell>
          <cell r="H148">
            <v>1060769110.76</v>
          </cell>
        </row>
        <row r="149">
          <cell r="B149">
            <v>3077557655</v>
          </cell>
          <cell r="D149">
            <v>1836961880.03</v>
          </cell>
          <cell r="G149">
            <v>1161071569</v>
          </cell>
          <cell r="H149">
            <v>1060819653.08</v>
          </cell>
        </row>
        <row r="150">
          <cell r="B150">
            <v>3079030826</v>
          </cell>
          <cell r="D150">
            <v>1836995149.5</v>
          </cell>
          <cell r="G150">
            <v>1134649739</v>
          </cell>
          <cell r="H150">
            <v>1087075960.0599999</v>
          </cell>
        </row>
        <row r="151">
          <cell r="B151">
            <v>3079043888</v>
          </cell>
          <cell r="D151">
            <v>1837028419.6099999</v>
          </cell>
          <cell r="G151">
            <v>1134663862</v>
          </cell>
          <cell r="H151">
            <v>1087127744.3499999</v>
          </cell>
        </row>
        <row r="152">
          <cell r="B152">
            <v>3079056938</v>
          </cell>
          <cell r="D152">
            <v>1837061690.3500001</v>
          </cell>
          <cell r="G152">
            <v>1134678010</v>
          </cell>
          <cell r="H152">
            <v>1087179531.1300001</v>
          </cell>
        </row>
        <row r="153">
          <cell r="B153">
            <v>3284479849</v>
          </cell>
          <cell r="D153">
            <v>1837094961.72</v>
          </cell>
          <cell r="G153">
            <v>1134695557</v>
          </cell>
          <cell r="H153">
            <v>1087231320.4400001</v>
          </cell>
        </row>
        <row r="154">
          <cell r="B154">
            <v>3284495221</v>
          </cell>
          <cell r="D154">
            <v>1837128233.72</v>
          </cell>
          <cell r="G154">
            <v>1120559536</v>
          </cell>
          <cell r="H154">
            <v>1101540041.74</v>
          </cell>
        </row>
        <row r="155">
          <cell r="B155">
            <v>3264490030</v>
          </cell>
          <cell r="D155">
            <v>1857143824.1600001</v>
          </cell>
          <cell r="G155">
            <v>1105546810</v>
          </cell>
          <cell r="H155">
            <v>1116566940.1400001</v>
          </cell>
        </row>
        <row r="156">
          <cell r="B156">
            <v>3321187025</v>
          </cell>
          <cell r="D156">
            <v>1857177375.96</v>
          </cell>
          <cell r="G156">
            <v>1105683073</v>
          </cell>
          <cell r="H156">
            <v>1116619580.2199998</v>
          </cell>
        </row>
        <row r="157">
          <cell r="B157">
            <v>3526833055</v>
          </cell>
          <cell r="D157">
            <v>1857210928.4100001</v>
          </cell>
          <cell r="G157">
            <v>1106315661</v>
          </cell>
          <cell r="H157">
            <v>1116672222.8399999</v>
          </cell>
        </row>
        <row r="158">
          <cell r="B158">
            <v>3526841604</v>
          </cell>
          <cell r="D158">
            <v>1857244481.48</v>
          </cell>
          <cell r="G158">
            <v>1106329284</v>
          </cell>
          <cell r="H158">
            <v>1116724867.9899998</v>
          </cell>
        </row>
        <row r="159">
          <cell r="B159">
            <v>3526850129</v>
          </cell>
          <cell r="D159">
            <v>1857278035.1899998</v>
          </cell>
          <cell r="G159">
            <v>1106342951</v>
          </cell>
          <cell r="H159">
            <v>1116777515.6700001</v>
          </cell>
        </row>
        <row r="160">
          <cell r="B160">
            <v>3526834541</v>
          </cell>
          <cell r="D160">
            <v>1857311589.5400002</v>
          </cell>
          <cell r="G160">
            <v>1106302021</v>
          </cell>
          <cell r="H160">
            <v>1116830165.8900001</v>
          </cell>
        </row>
        <row r="161">
          <cell r="B161">
            <v>3476928206</v>
          </cell>
          <cell r="D161">
            <v>1907262644.51</v>
          </cell>
          <cell r="G161">
            <v>1106411967</v>
          </cell>
          <cell r="H161">
            <v>1116882818.6299999</v>
          </cell>
        </row>
        <row r="162">
          <cell r="B162">
            <v>3476870816</v>
          </cell>
          <cell r="D162">
            <v>1907296903.3999999</v>
          </cell>
          <cell r="G162">
            <v>1106491786</v>
          </cell>
          <cell r="H162">
            <v>1116935473.9100001</v>
          </cell>
        </row>
        <row r="163">
          <cell r="B163">
            <v>3476822619</v>
          </cell>
          <cell r="D163">
            <v>1907331164.8399999</v>
          </cell>
          <cell r="G163">
            <v>1106550411</v>
          </cell>
          <cell r="H163">
            <v>1116988131.72</v>
          </cell>
        </row>
        <row r="164">
          <cell r="B164">
            <v>3476951926</v>
          </cell>
          <cell r="D164">
            <v>1907365426.9400001</v>
          </cell>
          <cell r="G164">
            <v>1106800399</v>
          </cell>
          <cell r="H164">
            <v>1117040792.0700002</v>
          </cell>
        </row>
        <row r="165">
          <cell r="B165">
            <v>3476962964</v>
          </cell>
          <cell r="D165">
            <v>1907399689.6700001</v>
          </cell>
          <cell r="G165">
            <v>1106813455</v>
          </cell>
          <cell r="H165">
            <v>1117093454.9400001</v>
          </cell>
        </row>
        <row r="166">
          <cell r="B166">
            <v>3476973989</v>
          </cell>
          <cell r="D166">
            <v>1907433953.0599999</v>
          </cell>
          <cell r="G166">
            <v>1106826552</v>
          </cell>
          <cell r="H166">
            <v>1117146120.3500001</v>
          </cell>
        </row>
        <row r="167">
          <cell r="B167">
            <v>3476993151</v>
          </cell>
          <cell r="D167">
            <v>1907468217.0800002</v>
          </cell>
          <cell r="G167">
            <v>1106991036</v>
          </cell>
          <cell r="H167">
            <v>1117198788.29</v>
          </cell>
        </row>
        <row r="168">
          <cell r="B168">
            <v>3477143205</v>
          </cell>
          <cell r="D168">
            <v>1907502481.76</v>
          </cell>
          <cell r="G168">
            <v>1106959341</v>
          </cell>
          <cell r="H168">
            <v>1117251458.77</v>
          </cell>
        </row>
        <row r="169">
          <cell r="B169">
            <v>3478595170</v>
          </cell>
          <cell r="D169">
            <v>1907536747.0799999</v>
          </cell>
          <cell r="G169">
            <v>1107562322</v>
          </cell>
          <cell r="H169">
            <v>1117060381.77</v>
          </cell>
        </row>
        <row r="170">
          <cell r="B170">
            <v>3478553421</v>
          </cell>
          <cell r="D170">
            <v>1907571013.03</v>
          </cell>
          <cell r="G170">
            <v>1107495068</v>
          </cell>
          <cell r="H170">
            <v>1117113044.97</v>
          </cell>
        </row>
        <row r="171">
          <cell r="B171">
            <v>3478672385</v>
          </cell>
          <cell r="D171">
            <v>1907605279.6399999</v>
          </cell>
          <cell r="G171">
            <v>1107990132</v>
          </cell>
          <cell r="H171">
            <v>1116603210.6900001</v>
          </cell>
        </row>
        <row r="172">
          <cell r="B172">
            <v>3478683688</v>
          </cell>
          <cell r="D172">
            <v>1907639546.8899999</v>
          </cell>
          <cell r="G172">
            <v>1108002863</v>
          </cell>
          <cell r="H172">
            <v>1116655855.4400001</v>
          </cell>
        </row>
        <row r="173">
          <cell r="B173">
            <v>3478694975</v>
          </cell>
          <cell r="D173">
            <v>1907673814.79</v>
          </cell>
          <cell r="G173">
            <v>1108015636</v>
          </cell>
          <cell r="H173">
            <v>1116708502.72</v>
          </cell>
        </row>
        <row r="174">
          <cell r="B174">
            <v>3478788275</v>
          </cell>
          <cell r="D174">
            <v>1907708083.3199999</v>
          </cell>
          <cell r="G174">
            <v>1107731867</v>
          </cell>
          <cell r="H174">
            <v>1116761152.53</v>
          </cell>
        </row>
        <row r="175">
          <cell r="B175">
            <v>3478979407</v>
          </cell>
          <cell r="D175">
            <v>1907742352.51</v>
          </cell>
          <cell r="G175">
            <v>1107704233</v>
          </cell>
          <cell r="H175">
            <v>1116813804.8699999</v>
          </cell>
        </row>
        <row r="176">
          <cell r="B176">
            <v>3458871474</v>
          </cell>
          <cell r="D176">
            <v>1936449422.3400002</v>
          </cell>
          <cell r="G176">
            <v>1107842087</v>
          </cell>
          <cell r="H176">
            <v>1116866459.75</v>
          </cell>
        </row>
        <row r="177">
          <cell r="B177">
            <v>3426987561</v>
          </cell>
          <cell r="D177">
            <v>1968027784.3799999</v>
          </cell>
          <cell r="G177">
            <v>1107611549</v>
          </cell>
          <cell r="H177">
            <v>1116919117.1599998</v>
          </cell>
        </row>
        <row r="178">
          <cell r="B178">
            <v>3427904173</v>
          </cell>
          <cell r="D178">
            <v>1968062832.2</v>
          </cell>
          <cell r="G178">
            <v>1108474214</v>
          </cell>
          <cell r="H178">
            <v>1116971777.0900002</v>
          </cell>
        </row>
        <row r="179">
          <cell r="B179">
            <v>3427915636</v>
          </cell>
          <cell r="D179">
            <v>1968097880.6800001</v>
          </cell>
          <cell r="G179">
            <v>1108486508</v>
          </cell>
          <cell r="H179">
            <v>1117024439.5699999</v>
          </cell>
        </row>
        <row r="180">
          <cell r="B180">
            <v>3427927086</v>
          </cell>
          <cell r="D180">
            <v>1968132929.8200002</v>
          </cell>
          <cell r="G180">
            <v>1108498846</v>
          </cell>
          <cell r="H180">
            <v>1117077104.5799999</v>
          </cell>
        </row>
        <row r="181">
          <cell r="B181">
            <v>3428159452</v>
          </cell>
          <cell r="D181">
            <v>1968167979.5999999</v>
          </cell>
          <cell r="G181">
            <v>1108822896</v>
          </cell>
          <cell r="H181">
            <v>1117129772.0999999</v>
          </cell>
        </row>
        <row r="182">
          <cell r="B182">
            <v>3428316570</v>
          </cell>
          <cell r="D182">
            <v>1968203030.0500002</v>
          </cell>
          <cell r="G182">
            <v>1108750907</v>
          </cell>
          <cell r="H182">
            <v>1117182442.1900001</v>
          </cell>
        </row>
        <row r="183">
          <cell r="B183">
            <v>3428397520</v>
          </cell>
          <cell r="D183">
            <v>1968238081.1399999</v>
          </cell>
          <cell r="G183">
            <v>1108577705</v>
          </cell>
          <cell r="H183">
            <v>1117235114.78</v>
          </cell>
        </row>
        <row r="184">
          <cell r="B184">
            <v>3364977054</v>
          </cell>
          <cell r="D184">
            <v>2032352483.5799999</v>
          </cell>
          <cell r="G184">
            <v>1099787988</v>
          </cell>
          <cell r="H184">
            <v>1126348828.26</v>
          </cell>
        </row>
        <row r="185">
          <cell r="B185">
            <v>0</v>
          </cell>
          <cell r="D185">
            <v>0</v>
          </cell>
          <cell r="G185">
            <v>0</v>
          </cell>
          <cell r="H185">
            <v>0</v>
          </cell>
        </row>
        <row r="186">
          <cell r="B186">
            <v>0</v>
          </cell>
          <cell r="D186">
            <v>0</v>
          </cell>
          <cell r="G186">
            <v>0</v>
          </cell>
          <cell r="H186">
            <v>0</v>
          </cell>
        </row>
        <row r="187">
          <cell r="B187">
            <v>0</v>
          </cell>
          <cell r="D187">
            <v>0</v>
          </cell>
          <cell r="G187">
            <v>0</v>
          </cell>
          <cell r="H187">
            <v>0</v>
          </cell>
        </row>
        <row r="188">
          <cell r="B188">
            <v>0</v>
          </cell>
          <cell r="D188">
            <v>0</v>
          </cell>
          <cell r="G188">
            <v>0</v>
          </cell>
          <cell r="H188">
            <v>0</v>
          </cell>
        </row>
        <row r="189">
          <cell r="B189">
            <v>0</v>
          </cell>
          <cell r="D189">
            <v>0</v>
          </cell>
          <cell r="G189">
            <v>0</v>
          </cell>
          <cell r="H189">
            <v>0</v>
          </cell>
        </row>
        <row r="190">
          <cell r="B190">
            <v>0</v>
          </cell>
          <cell r="D190">
            <v>0</v>
          </cell>
          <cell r="G190">
            <v>0</v>
          </cell>
          <cell r="H190">
            <v>0</v>
          </cell>
        </row>
        <row r="191">
          <cell r="B191">
            <v>0</v>
          </cell>
          <cell r="D191">
            <v>0</v>
          </cell>
          <cell r="G191">
            <v>0</v>
          </cell>
          <cell r="H191">
            <v>0</v>
          </cell>
        </row>
        <row r="192">
          <cell r="B192">
            <v>0</v>
          </cell>
          <cell r="D192">
            <v>0</v>
          </cell>
          <cell r="G192">
            <v>0</v>
          </cell>
          <cell r="H192">
            <v>0</v>
          </cell>
        </row>
        <row r="193">
          <cell r="B193">
            <v>0</v>
          </cell>
          <cell r="D193">
            <v>0</v>
          </cell>
          <cell r="G193">
            <v>0</v>
          </cell>
          <cell r="H193">
            <v>0</v>
          </cell>
        </row>
        <row r="194">
          <cell r="B194">
            <v>0</v>
          </cell>
          <cell r="D194">
            <v>0</v>
          </cell>
          <cell r="G194">
            <v>0</v>
          </cell>
          <cell r="H194">
            <v>0</v>
          </cell>
        </row>
        <row r="195">
          <cell r="B195">
            <v>0</v>
          </cell>
          <cell r="D195">
            <v>0</v>
          </cell>
          <cell r="G195">
            <v>0</v>
          </cell>
          <cell r="H195">
            <v>0</v>
          </cell>
        </row>
        <row r="196">
          <cell r="B196">
            <v>0</v>
          </cell>
          <cell r="D196">
            <v>0</v>
          </cell>
          <cell r="G196">
            <v>0</v>
          </cell>
          <cell r="H196">
            <v>0</v>
          </cell>
        </row>
        <row r="197">
          <cell r="B197">
            <v>0</v>
          </cell>
          <cell r="D197">
            <v>0</v>
          </cell>
          <cell r="G197">
            <v>0</v>
          </cell>
          <cell r="H197">
            <v>0</v>
          </cell>
        </row>
        <row r="198">
          <cell r="B198">
            <v>0</v>
          </cell>
          <cell r="D198">
            <v>0</v>
          </cell>
          <cell r="G198">
            <v>0</v>
          </cell>
          <cell r="H198">
            <v>0</v>
          </cell>
        </row>
        <row r="199">
          <cell r="B199">
            <v>0</v>
          </cell>
          <cell r="D199">
            <v>0</v>
          </cell>
          <cell r="G199">
            <v>0</v>
          </cell>
          <cell r="H199">
            <v>0</v>
          </cell>
        </row>
        <row r="200">
          <cell r="B200">
            <v>0</v>
          </cell>
          <cell r="D200">
            <v>0</v>
          </cell>
          <cell r="G200">
            <v>0</v>
          </cell>
          <cell r="H200">
            <v>0</v>
          </cell>
        </row>
        <row r="201">
          <cell r="B201">
            <v>0</v>
          </cell>
          <cell r="D201">
            <v>0</v>
          </cell>
          <cell r="G201">
            <v>0</v>
          </cell>
          <cell r="H201">
            <v>0</v>
          </cell>
        </row>
        <row r="202">
          <cell r="B202">
            <v>0</v>
          </cell>
          <cell r="D202">
            <v>0</v>
          </cell>
          <cell r="G202">
            <v>0</v>
          </cell>
          <cell r="H202">
            <v>0</v>
          </cell>
        </row>
        <row r="203">
          <cell r="B203">
            <v>0</v>
          </cell>
          <cell r="D203">
            <v>0</v>
          </cell>
          <cell r="G203">
            <v>0</v>
          </cell>
          <cell r="H203">
            <v>0</v>
          </cell>
        </row>
        <row r="204">
          <cell r="B204">
            <v>0</v>
          </cell>
          <cell r="D204">
            <v>0</v>
          </cell>
          <cell r="G204">
            <v>0</v>
          </cell>
          <cell r="H204">
            <v>0</v>
          </cell>
        </row>
        <row r="205">
          <cell r="B205">
            <v>0</v>
          </cell>
          <cell r="D205">
            <v>0</v>
          </cell>
          <cell r="G205">
            <v>0</v>
          </cell>
          <cell r="H205">
            <v>0</v>
          </cell>
        </row>
        <row r="206">
          <cell r="B206">
            <v>0</v>
          </cell>
          <cell r="D206">
            <v>0</v>
          </cell>
          <cell r="G206">
            <v>0</v>
          </cell>
          <cell r="H206">
            <v>0</v>
          </cell>
        </row>
        <row r="207">
          <cell r="B207">
            <v>0</v>
          </cell>
          <cell r="D207">
            <v>0</v>
          </cell>
          <cell r="G207">
            <v>0</v>
          </cell>
          <cell r="H207">
            <v>0</v>
          </cell>
        </row>
        <row r="208">
          <cell r="B208">
            <v>0</v>
          </cell>
          <cell r="D208">
            <v>0</v>
          </cell>
          <cell r="G208">
            <v>0</v>
          </cell>
          <cell r="H208">
            <v>0</v>
          </cell>
        </row>
        <row r="209">
          <cell r="B209">
            <v>0</v>
          </cell>
          <cell r="D209">
            <v>0</v>
          </cell>
          <cell r="G209">
            <v>0</v>
          </cell>
          <cell r="H209">
            <v>0</v>
          </cell>
        </row>
        <row r="210">
          <cell r="B210">
            <v>0</v>
          </cell>
          <cell r="D210">
            <v>0</v>
          </cell>
          <cell r="G210">
            <v>0</v>
          </cell>
          <cell r="H210">
            <v>0</v>
          </cell>
        </row>
        <row r="211">
          <cell r="B211">
            <v>0</v>
          </cell>
          <cell r="D211">
            <v>0</v>
          </cell>
          <cell r="G211">
            <v>0</v>
          </cell>
          <cell r="H211">
            <v>0</v>
          </cell>
        </row>
        <row r="212">
          <cell r="B212">
            <v>0</v>
          </cell>
          <cell r="D212">
            <v>0</v>
          </cell>
          <cell r="G212">
            <v>0</v>
          </cell>
          <cell r="H212">
            <v>0</v>
          </cell>
        </row>
        <row r="213">
          <cell r="B213">
            <v>0</v>
          </cell>
          <cell r="D213">
            <v>0</v>
          </cell>
          <cell r="G213">
            <v>0</v>
          </cell>
          <cell r="H213">
            <v>0</v>
          </cell>
        </row>
        <row r="214">
          <cell r="B214">
            <v>0</v>
          </cell>
          <cell r="D214">
            <v>0</v>
          </cell>
          <cell r="G214">
            <v>0</v>
          </cell>
          <cell r="H214">
            <v>0</v>
          </cell>
        </row>
        <row r="215">
          <cell r="B215">
            <v>0</v>
          </cell>
          <cell r="D215">
            <v>0</v>
          </cell>
          <cell r="G215">
            <v>0</v>
          </cell>
          <cell r="H215">
            <v>0</v>
          </cell>
        </row>
        <row r="216">
          <cell r="B216">
            <v>0</v>
          </cell>
          <cell r="D216">
            <v>0</v>
          </cell>
          <cell r="G216">
            <v>0</v>
          </cell>
          <cell r="H216">
            <v>0</v>
          </cell>
        </row>
        <row r="217">
          <cell r="B217">
            <v>0</v>
          </cell>
          <cell r="D217">
            <v>0</v>
          </cell>
          <cell r="G217">
            <v>0</v>
          </cell>
          <cell r="H217">
            <v>0</v>
          </cell>
        </row>
        <row r="218">
          <cell r="B218">
            <v>0</v>
          </cell>
          <cell r="D218">
            <v>0</v>
          </cell>
          <cell r="G218">
            <v>0</v>
          </cell>
          <cell r="H218">
            <v>0</v>
          </cell>
        </row>
        <row r="219">
          <cell r="B219">
            <v>0</v>
          </cell>
          <cell r="D219">
            <v>0</v>
          </cell>
          <cell r="G219">
            <v>0</v>
          </cell>
          <cell r="H219">
            <v>0</v>
          </cell>
        </row>
        <row r="220">
          <cell r="B220">
            <v>0</v>
          </cell>
          <cell r="D220">
            <v>0</v>
          </cell>
          <cell r="G220">
            <v>0</v>
          </cell>
          <cell r="H220">
            <v>0</v>
          </cell>
        </row>
        <row r="221">
          <cell r="B221">
            <v>0</v>
          </cell>
          <cell r="D221">
            <v>0</v>
          </cell>
          <cell r="G221">
            <v>0</v>
          </cell>
          <cell r="H221">
            <v>0</v>
          </cell>
        </row>
        <row r="222">
          <cell r="B222">
            <v>0</v>
          </cell>
          <cell r="D222">
            <v>0</v>
          </cell>
          <cell r="G222">
            <v>0</v>
          </cell>
          <cell r="H222">
            <v>0</v>
          </cell>
        </row>
        <row r="223">
          <cell r="B223">
            <v>0</v>
          </cell>
          <cell r="D223">
            <v>0</v>
          </cell>
          <cell r="G223">
            <v>0</v>
          </cell>
          <cell r="H223">
            <v>0</v>
          </cell>
        </row>
        <row r="224">
          <cell r="B224">
            <v>0</v>
          </cell>
          <cell r="D224">
            <v>0</v>
          </cell>
          <cell r="G224">
            <v>0</v>
          </cell>
          <cell r="H224">
            <v>0</v>
          </cell>
        </row>
        <row r="225">
          <cell r="B225">
            <v>0</v>
          </cell>
          <cell r="D225">
            <v>0</v>
          </cell>
          <cell r="G225">
            <v>0</v>
          </cell>
          <cell r="H225">
            <v>0</v>
          </cell>
        </row>
        <row r="226">
          <cell r="B226">
            <v>0</v>
          </cell>
          <cell r="D226">
            <v>0</v>
          </cell>
          <cell r="G226">
            <v>0</v>
          </cell>
          <cell r="H226">
            <v>0</v>
          </cell>
        </row>
        <row r="227">
          <cell r="B227">
            <v>0</v>
          </cell>
          <cell r="D227">
            <v>0</v>
          </cell>
          <cell r="G227">
            <v>0</v>
          </cell>
          <cell r="H227">
            <v>0</v>
          </cell>
        </row>
        <row r="228">
          <cell r="B228">
            <v>0</v>
          </cell>
          <cell r="D228">
            <v>0</v>
          </cell>
          <cell r="G228">
            <v>0</v>
          </cell>
          <cell r="H228">
            <v>0</v>
          </cell>
        </row>
        <row r="229">
          <cell r="B229">
            <v>0</v>
          </cell>
          <cell r="D229">
            <v>0</v>
          </cell>
          <cell r="G229">
            <v>0</v>
          </cell>
          <cell r="H229">
            <v>0</v>
          </cell>
        </row>
        <row r="230">
          <cell r="B230">
            <v>0</v>
          </cell>
          <cell r="D230">
            <v>0</v>
          </cell>
          <cell r="G230">
            <v>0</v>
          </cell>
          <cell r="H230">
            <v>0</v>
          </cell>
        </row>
        <row r="231">
          <cell r="B231">
            <v>0</v>
          </cell>
          <cell r="D231">
            <v>0</v>
          </cell>
          <cell r="G231">
            <v>0</v>
          </cell>
          <cell r="H231">
            <v>0</v>
          </cell>
        </row>
        <row r="232">
          <cell r="B232">
            <v>0</v>
          </cell>
          <cell r="D232">
            <v>0</v>
          </cell>
          <cell r="G232">
            <v>0</v>
          </cell>
          <cell r="H232">
            <v>0</v>
          </cell>
        </row>
        <row r="233">
          <cell r="B233">
            <v>0</v>
          </cell>
          <cell r="D233">
            <v>0</v>
          </cell>
          <cell r="G233">
            <v>0</v>
          </cell>
          <cell r="H233">
            <v>0</v>
          </cell>
        </row>
        <row r="234">
          <cell r="B234">
            <v>0</v>
          </cell>
          <cell r="D234">
            <v>0</v>
          </cell>
          <cell r="G234">
            <v>0</v>
          </cell>
          <cell r="H234">
            <v>0</v>
          </cell>
        </row>
        <row r="235">
          <cell r="B235">
            <v>0</v>
          </cell>
          <cell r="D235">
            <v>0</v>
          </cell>
          <cell r="G235">
            <v>0</v>
          </cell>
          <cell r="H235">
            <v>0</v>
          </cell>
        </row>
        <row r="236">
          <cell r="B236">
            <v>0</v>
          </cell>
          <cell r="D236">
            <v>0</v>
          </cell>
          <cell r="G236">
            <v>0</v>
          </cell>
          <cell r="H236">
            <v>0</v>
          </cell>
        </row>
        <row r="237">
          <cell r="B237">
            <v>0</v>
          </cell>
          <cell r="D237">
            <v>0</v>
          </cell>
          <cell r="G237">
            <v>0</v>
          </cell>
          <cell r="H237">
            <v>0</v>
          </cell>
        </row>
        <row r="238">
          <cell r="B238">
            <v>0</v>
          </cell>
          <cell r="D238">
            <v>0</v>
          </cell>
          <cell r="G238">
            <v>0</v>
          </cell>
          <cell r="H238">
            <v>0</v>
          </cell>
        </row>
        <row r="239">
          <cell r="B239">
            <v>0</v>
          </cell>
          <cell r="D239">
            <v>0</v>
          </cell>
          <cell r="G239">
            <v>0</v>
          </cell>
          <cell r="H239">
            <v>0</v>
          </cell>
        </row>
        <row r="240">
          <cell r="B240">
            <v>0</v>
          </cell>
          <cell r="D240">
            <v>0</v>
          </cell>
          <cell r="G240">
            <v>0</v>
          </cell>
          <cell r="H240">
            <v>0</v>
          </cell>
        </row>
        <row r="241">
          <cell r="B241">
            <v>0</v>
          </cell>
          <cell r="D241">
            <v>0</v>
          </cell>
          <cell r="G241">
            <v>0</v>
          </cell>
          <cell r="H241">
            <v>0</v>
          </cell>
        </row>
        <row r="242">
          <cell r="B242">
            <v>0</v>
          </cell>
          <cell r="D242">
            <v>0</v>
          </cell>
          <cell r="G242">
            <v>0</v>
          </cell>
          <cell r="H242">
            <v>0</v>
          </cell>
        </row>
        <row r="243">
          <cell r="B243">
            <v>0</v>
          </cell>
          <cell r="D243">
            <v>0</v>
          </cell>
          <cell r="G243">
            <v>0</v>
          </cell>
          <cell r="H243">
            <v>0</v>
          </cell>
        </row>
        <row r="244">
          <cell r="B244">
            <v>0</v>
          </cell>
          <cell r="D244">
            <v>0</v>
          </cell>
          <cell r="G244">
            <v>0</v>
          </cell>
          <cell r="H244">
            <v>0</v>
          </cell>
        </row>
        <row r="245">
          <cell r="B245">
            <v>0</v>
          </cell>
          <cell r="D245">
            <v>0</v>
          </cell>
          <cell r="G245">
            <v>0</v>
          </cell>
          <cell r="H245">
            <v>0</v>
          </cell>
        </row>
        <row r="246">
          <cell r="B246">
            <v>0</v>
          </cell>
          <cell r="D246">
            <v>0</v>
          </cell>
          <cell r="G246">
            <v>0</v>
          </cell>
          <cell r="H246">
            <v>0</v>
          </cell>
        </row>
        <row r="247">
          <cell r="B247">
            <v>0</v>
          </cell>
          <cell r="D247">
            <v>0</v>
          </cell>
          <cell r="G247">
            <v>0</v>
          </cell>
          <cell r="H247">
            <v>0</v>
          </cell>
        </row>
        <row r="248">
          <cell r="B248">
            <v>0</v>
          </cell>
          <cell r="D248">
            <v>0</v>
          </cell>
          <cell r="G248">
            <v>0</v>
          </cell>
          <cell r="H248">
            <v>0</v>
          </cell>
        </row>
        <row r="249">
          <cell r="B249">
            <v>0</v>
          </cell>
          <cell r="D249">
            <v>0</v>
          </cell>
          <cell r="G249">
            <v>0</v>
          </cell>
          <cell r="H249">
            <v>0</v>
          </cell>
        </row>
        <row r="250">
          <cell r="B250">
            <v>0</v>
          </cell>
          <cell r="D250">
            <v>0</v>
          </cell>
          <cell r="G250">
            <v>0</v>
          </cell>
          <cell r="H250">
            <v>0</v>
          </cell>
        </row>
        <row r="251">
          <cell r="B251">
            <v>0</v>
          </cell>
          <cell r="D251">
            <v>0</v>
          </cell>
          <cell r="G251">
            <v>0</v>
          </cell>
          <cell r="H251">
            <v>0</v>
          </cell>
        </row>
        <row r="252">
          <cell r="B252">
            <v>0</v>
          </cell>
          <cell r="D252">
            <v>0</v>
          </cell>
          <cell r="G252">
            <v>0</v>
          </cell>
          <cell r="H252">
            <v>0</v>
          </cell>
        </row>
        <row r="253">
          <cell r="B253">
            <v>0</v>
          </cell>
          <cell r="D253">
            <v>0</v>
          </cell>
          <cell r="G253">
            <v>0</v>
          </cell>
          <cell r="H253">
            <v>0</v>
          </cell>
        </row>
        <row r="254">
          <cell r="B254">
            <v>0</v>
          </cell>
          <cell r="D254">
            <v>0</v>
          </cell>
          <cell r="G254">
            <v>0</v>
          </cell>
          <cell r="H254">
            <v>0</v>
          </cell>
        </row>
        <row r="255">
          <cell r="B255">
            <v>0</v>
          </cell>
          <cell r="D255">
            <v>0</v>
          </cell>
          <cell r="G255">
            <v>0</v>
          </cell>
          <cell r="H255">
            <v>0</v>
          </cell>
        </row>
        <row r="256">
          <cell r="B256">
            <v>0</v>
          </cell>
          <cell r="D256">
            <v>0</v>
          </cell>
          <cell r="G256">
            <v>0</v>
          </cell>
          <cell r="H256">
            <v>0</v>
          </cell>
        </row>
        <row r="257">
          <cell r="B257">
            <v>0</v>
          </cell>
          <cell r="D257">
            <v>0</v>
          </cell>
          <cell r="G257">
            <v>0</v>
          </cell>
          <cell r="H257">
            <v>0</v>
          </cell>
        </row>
        <row r="258">
          <cell r="B258">
            <v>0</v>
          </cell>
          <cell r="D258">
            <v>0</v>
          </cell>
          <cell r="G258">
            <v>0</v>
          </cell>
          <cell r="H258">
            <v>0</v>
          </cell>
        </row>
        <row r="259">
          <cell r="B259">
            <v>0</v>
          </cell>
          <cell r="D259">
            <v>0</v>
          </cell>
          <cell r="G259">
            <v>0</v>
          </cell>
          <cell r="H259">
            <v>0</v>
          </cell>
        </row>
        <row r="260">
          <cell r="B260">
            <v>0</v>
          </cell>
          <cell r="D260">
            <v>0</v>
          </cell>
          <cell r="G260">
            <v>0</v>
          </cell>
          <cell r="H260">
            <v>0</v>
          </cell>
        </row>
        <row r="261">
          <cell r="B261">
            <v>0</v>
          </cell>
          <cell r="D261">
            <v>0</v>
          </cell>
          <cell r="G261">
            <v>0</v>
          </cell>
          <cell r="H261">
            <v>0</v>
          </cell>
        </row>
        <row r="262">
          <cell r="B262">
            <v>0</v>
          </cell>
          <cell r="D262">
            <v>0</v>
          </cell>
          <cell r="G262">
            <v>0</v>
          </cell>
          <cell r="H262">
            <v>0</v>
          </cell>
        </row>
        <row r="263">
          <cell r="B263">
            <v>0</v>
          </cell>
          <cell r="D263">
            <v>0</v>
          </cell>
          <cell r="G263">
            <v>0</v>
          </cell>
          <cell r="H263">
            <v>0</v>
          </cell>
        </row>
        <row r="264">
          <cell r="B264">
            <v>0</v>
          </cell>
          <cell r="D264">
            <v>0</v>
          </cell>
          <cell r="G264">
            <v>0</v>
          </cell>
          <cell r="H264">
            <v>0</v>
          </cell>
        </row>
        <row r="265">
          <cell r="B265">
            <v>0</v>
          </cell>
          <cell r="D265">
            <v>0</v>
          </cell>
          <cell r="G265">
            <v>0</v>
          </cell>
          <cell r="H265">
            <v>0</v>
          </cell>
        </row>
        <row r="266">
          <cell r="B266">
            <v>0</v>
          </cell>
          <cell r="D266">
            <v>0</v>
          </cell>
          <cell r="G266">
            <v>0</v>
          </cell>
          <cell r="H266">
            <v>0</v>
          </cell>
        </row>
        <row r="267">
          <cell r="B267">
            <v>0</v>
          </cell>
          <cell r="D267">
            <v>0</v>
          </cell>
          <cell r="G267">
            <v>0</v>
          </cell>
          <cell r="H267">
            <v>0</v>
          </cell>
        </row>
        <row r="268">
          <cell r="B268">
            <v>0</v>
          </cell>
          <cell r="D268">
            <v>0</v>
          </cell>
          <cell r="G268">
            <v>0</v>
          </cell>
          <cell r="H268">
            <v>0</v>
          </cell>
        </row>
        <row r="269">
          <cell r="B269">
            <v>0</v>
          </cell>
          <cell r="D269">
            <v>0</v>
          </cell>
          <cell r="G269">
            <v>0</v>
          </cell>
          <cell r="H269">
            <v>0</v>
          </cell>
        </row>
        <row r="270">
          <cell r="B270">
            <v>0</v>
          </cell>
          <cell r="D270">
            <v>0</v>
          </cell>
          <cell r="G270">
            <v>0</v>
          </cell>
          <cell r="H270">
            <v>0</v>
          </cell>
        </row>
        <row r="271">
          <cell r="B271">
            <v>0</v>
          </cell>
          <cell r="D271">
            <v>0</v>
          </cell>
          <cell r="G271">
            <v>0</v>
          </cell>
          <cell r="H271">
            <v>0</v>
          </cell>
        </row>
        <row r="272">
          <cell r="B272">
            <v>0</v>
          </cell>
          <cell r="D272">
            <v>0</v>
          </cell>
          <cell r="G272">
            <v>0</v>
          </cell>
          <cell r="H272">
            <v>0</v>
          </cell>
        </row>
        <row r="273">
          <cell r="B273">
            <v>0</v>
          </cell>
          <cell r="D273">
            <v>0</v>
          </cell>
          <cell r="G273">
            <v>0</v>
          </cell>
          <cell r="H273">
            <v>0</v>
          </cell>
        </row>
        <row r="274">
          <cell r="B274">
            <v>0</v>
          </cell>
          <cell r="D274">
            <v>0</v>
          </cell>
          <cell r="G274">
            <v>0</v>
          </cell>
          <cell r="H274">
            <v>0</v>
          </cell>
        </row>
        <row r="275">
          <cell r="B275">
            <v>0</v>
          </cell>
          <cell r="D275">
            <v>0</v>
          </cell>
          <cell r="G275">
            <v>0</v>
          </cell>
          <cell r="H275">
            <v>0</v>
          </cell>
        </row>
        <row r="276">
          <cell r="B276">
            <v>0</v>
          </cell>
          <cell r="D276">
            <v>0</v>
          </cell>
          <cell r="G276">
            <v>0</v>
          </cell>
          <cell r="H276">
            <v>0</v>
          </cell>
        </row>
        <row r="277">
          <cell r="B277">
            <v>0</v>
          </cell>
          <cell r="D277">
            <v>0</v>
          </cell>
          <cell r="G277">
            <v>0</v>
          </cell>
          <cell r="H277">
            <v>0</v>
          </cell>
        </row>
        <row r="278">
          <cell r="B278">
            <v>0</v>
          </cell>
          <cell r="D278">
            <v>0</v>
          </cell>
          <cell r="G278">
            <v>0</v>
          </cell>
          <cell r="H278">
            <v>0</v>
          </cell>
        </row>
        <row r="279">
          <cell r="B279">
            <v>0</v>
          </cell>
          <cell r="D279">
            <v>0</v>
          </cell>
          <cell r="G279">
            <v>0</v>
          </cell>
          <cell r="H279">
            <v>0</v>
          </cell>
        </row>
        <row r="280">
          <cell r="B280">
            <v>0</v>
          </cell>
          <cell r="D280">
            <v>0</v>
          </cell>
          <cell r="G280">
            <v>0</v>
          </cell>
          <cell r="H280">
            <v>0</v>
          </cell>
        </row>
        <row r="281">
          <cell r="B281">
            <v>0</v>
          </cell>
          <cell r="D281">
            <v>0</v>
          </cell>
          <cell r="G281">
            <v>0</v>
          </cell>
          <cell r="H281">
            <v>0</v>
          </cell>
        </row>
        <row r="282">
          <cell r="B282">
            <v>0</v>
          </cell>
          <cell r="D282">
            <v>0</v>
          </cell>
          <cell r="G282">
            <v>0</v>
          </cell>
          <cell r="H282">
            <v>0</v>
          </cell>
        </row>
        <row r="283">
          <cell r="B283">
            <v>0</v>
          </cell>
          <cell r="D283">
            <v>0</v>
          </cell>
          <cell r="G283">
            <v>0</v>
          </cell>
          <cell r="H283">
            <v>0</v>
          </cell>
        </row>
        <row r="284">
          <cell r="B284">
            <v>0</v>
          </cell>
          <cell r="D284">
            <v>0</v>
          </cell>
          <cell r="G284">
            <v>0</v>
          </cell>
          <cell r="H284">
            <v>0</v>
          </cell>
        </row>
        <row r="285">
          <cell r="B285">
            <v>0</v>
          </cell>
          <cell r="D285">
            <v>0</v>
          </cell>
          <cell r="G285">
            <v>0</v>
          </cell>
          <cell r="H285">
            <v>0</v>
          </cell>
        </row>
        <row r="286">
          <cell r="B286">
            <v>0</v>
          </cell>
          <cell r="D286">
            <v>0</v>
          </cell>
          <cell r="G286">
            <v>0</v>
          </cell>
          <cell r="H286">
            <v>0</v>
          </cell>
        </row>
        <row r="287">
          <cell r="B287">
            <v>0</v>
          </cell>
          <cell r="D287">
            <v>0</v>
          </cell>
          <cell r="G287">
            <v>0</v>
          </cell>
          <cell r="H287">
            <v>0</v>
          </cell>
        </row>
        <row r="288">
          <cell r="B288">
            <v>0</v>
          </cell>
          <cell r="D288">
            <v>0</v>
          </cell>
          <cell r="G288">
            <v>0</v>
          </cell>
          <cell r="H288">
            <v>0</v>
          </cell>
        </row>
        <row r="289">
          <cell r="B289">
            <v>0</v>
          </cell>
          <cell r="D289">
            <v>0</v>
          </cell>
          <cell r="G289">
            <v>0</v>
          </cell>
          <cell r="H289">
            <v>0</v>
          </cell>
        </row>
        <row r="290">
          <cell r="B290">
            <v>0</v>
          </cell>
          <cell r="D290">
            <v>0</v>
          </cell>
          <cell r="G290">
            <v>0</v>
          </cell>
          <cell r="H290">
            <v>0</v>
          </cell>
        </row>
        <row r="291">
          <cell r="B291">
            <v>0</v>
          </cell>
          <cell r="D291">
            <v>0</v>
          </cell>
          <cell r="G291">
            <v>0</v>
          </cell>
          <cell r="H291">
            <v>0</v>
          </cell>
        </row>
        <row r="292">
          <cell r="B292">
            <v>0</v>
          </cell>
          <cell r="D292">
            <v>0</v>
          </cell>
          <cell r="G292">
            <v>0</v>
          </cell>
          <cell r="H292">
            <v>0</v>
          </cell>
        </row>
        <row r="293">
          <cell r="B293">
            <v>0</v>
          </cell>
          <cell r="D293">
            <v>0</v>
          </cell>
          <cell r="G293">
            <v>0</v>
          </cell>
          <cell r="H293">
            <v>0</v>
          </cell>
        </row>
        <row r="294">
          <cell r="B294">
            <v>0</v>
          </cell>
          <cell r="D294">
            <v>0</v>
          </cell>
          <cell r="G294">
            <v>0</v>
          </cell>
          <cell r="H294">
            <v>0</v>
          </cell>
        </row>
        <row r="295">
          <cell r="B295">
            <v>0</v>
          </cell>
          <cell r="D295">
            <v>0</v>
          </cell>
          <cell r="G295">
            <v>0</v>
          </cell>
          <cell r="H295">
            <v>0</v>
          </cell>
        </row>
        <row r="296">
          <cell r="B296">
            <v>0</v>
          </cell>
          <cell r="D296">
            <v>0</v>
          </cell>
          <cell r="G296">
            <v>0</v>
          </cell>
          <cell r="H296">
            <v>0</v>
          </cell>
        </row>
        <row r="297">
          <cell r="B297">
            <v>0</v>
          </cell>
          <cell r="D297">
            <v>0</v>
          </cell>
          <cell r="G297">
            <v>0</v>
          </cell>
          <cell r="H297">
            <v>0</v>
          </cell>
        </row>
        <row r="298">
          <cell r="B298">
            <v>0</v>
          </cell>
          <cell r="D298">
            <v>0</v>
          </cell>
          <cell r="G298">
            <v>0</v>
          </cell>
          <cell r="H298">
            <v>0</v>
          </cell>
        </row>
        <row r="299">
          <cell r="B299">
            <v>0</v>
          </cell>
          <cell r="D299">
            <v>0</v>
          </cell>
          <cell r="G299">
            <v>0</v>
          </cell>
          <cell r="H299">
            <v>0</v>
          </cell>
        </row>
        <row r="300">
          <cell r="B300">
            <v>0</v>
          </cell>
          <cell r="D300">
            <v>0</v>
          </cell>
          <cell r="G300">
            <v>0</v>
          </cell>
          <cell r="H300">
            <v>0</v>
          </cell>
        </row>
        <row r="301">
          <cell r="B301">
            <v>0</v>
          </cell>
          <cell r="D301">
            <v>0</v>
          </cell>
          <cell r="G301">
            <v>0</v>
          </cell>
          <cell r="H301">
            <v>0</v>
          </cell>
        </row>
        <row r="302">
          <cell r="B302">
            <v>0</v>
          </cell>
          <cell r="D302">
            <v>0</v>
          </cell>
          <cell r="G302">
            <v>0</v>
          </cell>
          <cell r="H302">
            <v>0</v>
          </cell>
        </row>
        <row r="303">
          <cell r="B303">
            <v>0</v>
          </cell>
          <cell r="D303">
            <v>0</v>
          </cell>
          <cell r="G303">
            <v>0</v>
          </cell>
          <cell r="H303">
            <v>0</v>
          </cell>
        </row>
        <row r="304">
          <cell r="B304">
            <v>0</v>
          </cell>
          <cell r="D304">
            <v>0</v>
          </cell>
          <cell r="G304">
            <v>0</v>
          </cell>
          <cell r="H304">
            <v>0</v>
          </cell>
        </row>
        <row r="305">
          <cell r="B305">
            <v>0</v>
          </cell>
          <cell r="D305">
            <v>0</v>
          </cell>
          <cell r="G305">
            <v>0</v>
          </cell>
          <cell r="H305">
            <v>0</v>
          </cell>
        </row>
        <row r="306">
          <cell r="B306">
            <v>0</v>
          </cell>
          <cell r="D306">
            <v>0</v>
          </cell>
          <cell r="G306">
            <v>0</v>
          </cell>
          <cell r="H306">
            <v>0</v>
          </cell>
        </row>
        <row r="307">
          <cell r="B307">
            <v>0</v>
          </cell>
          <cell r="D307">
            <v>0</v>
          </cell>
          <cell r="G307">
            <v>0</v>
          </cell>
          <cell r="H307">
            <v>0</v>
          </cell>
        </row>
        <row r="308">
          <cell r="B308">
            <v>0</v>
          </cell>
          <cell r="D308">
            <v>0</v>
          </cell>
          <cell r="G308">
            <v>0</v>
          </cell>
          <cell r="H308">
            <v>0</v>
          </cell>
        </row>
        <row r="309">
          <cell r="B309">
            <v>0</v>
          </cell>
          <cell r="D309">
            <v>0</v>
          </cell>
          <cell r="G309">
            <v>0</v>
          </cell>
          <cell r="H309">
            <v>0</v>
          </cell>
        </row>
        <row r="310">
          <cell r="B310">
            <v>0</v>
          </cell>
          <cell r="D310">
            <v>0</v>
          </cell>
          <cell r="G310">
            <v>0</v>
          </cell>
          <cell r="H310">
            <v>0</v>
          </cell>
        </row>
        <row r="311">
          <cell r="B311">
            <v>0</v>
          </cell>
          <cell r="D311">
            <v>0</v>
          </cell>
          <cell r="G311">
            <v>0</v>
          </cell>
          <cell r="H311">
            <v>0</v>
          </cell>
        </row>
        <row r="312">
          <cell r="B312">
            <v>0</v>
          </cell>
          <cell r="D312">
            <v>0</v>
          </cell>
          <cell r="G312">
            <v>0</v>
          </cell>
          <cell r="H312">
            <v>0</v>
          </cell>
        </row>
        <row r="313">
          <cell r="B313">
            <v>0</v>
          </cell>
          <cell r="D313">
            <v>0</v>
          </cell>
          <cell r="G313">
            <v>0</v>
          </cell>
          <cell r="H313">
            <v>0</v>
          </cell>
        </row>
        <row r="314">
          <cell r="B314">
            <v>0</v>
          </cell>
          <cell r="D314">
            <v>0</v>
          </cell>
          <cell r="G314">
            <v>0</v>
          </cell>
          <cell r="H314">
            <v>0</v>
          </cell>
        </row>
        <row r="315">
          <cell r="B315">
            <v>0</v>
          </cell>
          <cell r="D315">
            <v>0</v>
          </cell>
          <cell r="G315">
            <v>0</v>
          </cell>
          <cell r="H315">
            <v>0</v>
          </cell>
        </row>
        <row r="316">
          <cell r="B316">
            <v>0</v>
          </cell>
          <cell r="D316">
            <v>0</v>
          </cell>
          <cell r="G316">
            <v>0</v>
          </cell>
          <cell r="H316">
            <v>0</v>
          </cell>
        </row>
        <row r="317">
          <cell r="B317">
            <v>0</v>
          </cell>
          <cell r="D317">
            <v>0</v>
          </cell>
          <cell r="G317">
            <v>0</v>
          </cell>
          <cell r="H317">
            <v>0</v>
          </cell>
        </row>
        <row r="318">
          <cell r="B318">
            <v>0</v>
          </cell>
          <cell r="D318">
            <v>0</v>
          </cell>
          <cell r="G318">
            <v>0</v>
          </cell>
          <cell r="H318">
            <v>0</v>
          </cell>
        </row>
        <row r="319">
          <cell r="B319">
            <v>0</v>
          </cell>
          <cell r="D319">
            <v>0</v>
          </cell>
          <cell r="G319">
            <v>0</v>
          </cell>
          <cell r="H319">
            <v>0</v>
          </cell>
        </row>
        <row r="320">
          <cell r="B320">
            <v>0</v>
          </cell>
          <cell r="D320">
            <v>0</v>
          </cell>
          <cell r="G320">
            <v>0</v>
          </cell>
          <cell r="H320">
            <v>0</v>
          </cell>
        </row>
        <row r="321">
          <cell r="B321">
            <v>0</v>
          </cell>
          <cell r="D321">
            <v>0</v>
          </cell>
          <cell r="G321">
            <v>0</v>
          </cell>
          <cell r="H321">
            <v>0</v>
          </cell>
        </row>
        <row r="322">
          <cell r="B322">
            <v>0</v>
          </cell>
          <cell r="D322">
            <v>0</v>
          </cell>
          <cell r="G322">
            <v>0</v>
          </cell>
          <cell r="H322">
            <v>0</v>
          </cell>
        </row>
        <row r="323">
          <cell r="B323">
            <v>0</v>
          </cell>
          <cell r="D323">
            <v>0</v>
          </cell>
          <cell r="G323">
            <v>0</v>
          </cell>
          <cell r="H323">
            <v>0</v>
          </cell>
        </row>
        <row r="324">
          <cell r="B324">
            <v>0</v>
          </cell>
          <cell r="D324">
            <v>0</v>
          </cell>
          <cell r="G324">
            <v>0</v>
          </cell>
          <cell r="H324">
            <v>0</v>
          </cell>
        </row>
        <row r="325">
          <cell r="B325">
            <v>0</v>
          </cell>
          <cell r="D325">
            <v>0</v>
          </cell>
          <cell r="G325">
            <v>0</v>
          </cell>
          <cell r="H325">
            <v>0</v>
          </cell>
        </row>
        <row r="326">
          <cell r="B326">
            <v>0</v>
          </cell>
          <cell r="D326">
            <v>0</v>
          </cell>
          <cell r="G326">
            <v>0</v>
          </cell>
          <cell r="H326">
            <v>0</v>
          </cell>
        </row>
        <row r="327">
          <cell r="B327">
            <v>0</v>
          </cell>
          <cell r="D327">
            <v>0</v>
          </cell>
          <cell r="G327">
            <v>0</v>
          </cell>
          <cell r="H327">
            <v>0</v>
          </cell>
        </row>
        <row r="328">
          <cell r="B328">
            <v>0</v>
          </cell>
          <cell r="D328">
            <v>0</v>
          </cell>
          <cell r="G328">
            <v>0</v>
          </cell>
          <cell r="H328">
            <v>0</v>
          </cell>
        </row>
        <row r="329">
          <cell r="B329">
            <v>0</v>
          </cell>
          <cell r="D329">
            <v>0</v>
          </cell>
          <cell r="G329">
            <v>0</v>
          </cell>
          <cell r="H329">
            <v>0</v>
          </cell>
        </row>
        <row r="330">
          <cell r="B330">
            <v>0</v>
          </cell>
          <cell r="D330">
            <v>0</v>
          </cell>
          <cell r="G330">
            <v>0</v>
          </cell>
          <cell r="H330">
            <v>0</v>
          </cell>
        </row>
        <row r="331">
          <cell r="B331">
            <v>0</v>
          </cell>
          <cell r="D331">
            <v>0</v>
          </cell>
          <cell r="G331">
            <v>0</v>
          </cell>
          <cell r="H331">
            <v>0</v>
          </cell>
        </row>
        <row r="332">
          <cell r="B332">
            <v>0</v>
          </cell>
          <cell r="D332">
            <v>0</v>
          </cell>
          <cell r="G332">
            <v>0</v>
          </cell>
          <cell r="H332">
            <v>0</v>
          </cell>
        </row>
        <row r="333">
          <cell r="B333">
            <v>0</v>
          </cell>
          <cell r="D333">
            <v>0</v>
          </cell>
          <cell r="G333">
            <v>0</v>
          </cell>
          <cell r="H333">
            <v>0</v>
          </cell>
        </row>
        <row r="334">
          <cell r="B334">
            <v>0</v>
          </cell>
          <cell r="D334">
            <v>0</v>
          </cell>
          <cell r="G334">
            <v>0</v>
          </cell>
          <cell r="H334">
            <v>0</v>
          </cell>
        </row>
        <row r="335">
          <cell r="B335">
            <v>0</v>
          </cell>
          <cell r="D335">
            <v>0</v>
          </cell>
          <cell r="G335">
            <v>0</v>
          </cell>
          <cell r="H335">
            <v>0</v>
          </cell>
        </row>
        <row r="336">
          <cell r="B336">
            <v>0</v>
          </cell>
          <cell r="D336">
            <v>0</v>
          </cell>
          <cell r="G336">
            <v>0</v>
          </cell>
          <cell r="H336">
            <v>0</v>
          </cell>
        </row>
        <row r="337">
          <cell r="B337">
            <v>0</v>
          </cell>
          <cell r="D337">
            <v>0</v>
          </cell>
          <cell r="G337">
            <v>0</v>
          </cell>
          <cell r="H337">
            <v>0</v>
          </cell>
        </row>
        <row r="338">
          <cell r="B338">
            <v>0</v>
          </cell>
          <cell r="D338">
            <v>0</v>
          </cell>
          <cell r="G338">
            <v>0</v>
          </cell>
          <cell r="H338">
            <v>0</v>
          </cell>
        </row>
        <row r="339">
          <cell r="B339">
            <v>0</v>
          </cell>
          <cell r="D339">
            <v>0</v>
          </cell>
          <cell r="G339">
            <v>0</v>
          </cell>
          <cell r="H339">
            <v>0</v>
          </cell>
        </row>
        <row r="340">
          <cell r="B340">
            <v>0</v>
          </cell>
          <cell r="D340">
            <v>0</v>
          </cell>
          <cell r="G340">
            <v>0</v>
          </cell>
          <cell r="H340">
            <v>0</v>
          </cell>
        </row>
        <row r="341">
          <cell r="B341">
            <v>0</v>
          </cell>
          <cell r="D341">
            <v>0</v>
          </cell>
          <cell r="G341">
            <v>0</v>
          </cell>
          <cell r="H341">
            <v>0</v>
          </cell>
        </row>
        <row r="342">
          <cell r="B342">
            <v>0</v>
          </cell>
          <cell r="D342">
            <v>0</v>
          </cell>
          <cell r="G342">
            <v>0</v>
          </cell>
          <cell r="H342">
            <v>0</v>
          </cell>
        </row>
        <row r="343">
          <cell r="B343">
            <v>0</v>
          </cell>
          <cell r="D343">
            <v>0</v>
          </cell>
          <cell r="G343">
            <v>0</v>
          </cell>
          <cell r="H343">
            <v>0</v>
          </cell>
        </row>
        <row r="344">
          <cell r="B344">
            <v>0</v>
          </cell>
          <cell r="D344">
            <v>0</v>
          </cell>
          <cell r="G344">
            <v>0</v>
          </cell>
          <cell r="H344">
            <v>0</v>
          </cell>
        </row>
        <row r="345">
          <cell r="B345">
            <v>0</v>
          </cell>
          <cell r="D345">
            <v>0</v>
          </cell>
          <cell r="G345">
            <v>0</v>
          </cell>
          <cell r="H345">
            <v>0</v>
          </cell>
        </row>
        <row r="346">
          <cell r="B346">
            <v>0</v>
          </cell>
          <cell r="D346">
            <v>0</v>
          </cell>
          <cell r="G346">
            <v>0</v>
          </cell>
          <cell r="H346">
            <v>0</v>
          </cell>
        </row>
        <row r="347">
          <cell r="B347">
            <v>0</v>
          </cell>
          <cell r="D347">
            <v>0</v>
          </cell>
          <cell r="G347">
            <v>0</v>
          </cell>
          <cell r="H347">
            <v>0</v>
          </cell>
        </row>
        <row r="348">
          <cell r="B348">
            <v>0</v>
          </cell>
          <cell r="D348">
            <v>0</v>
          </cell>
          <cell r="G348">
            <v>0</v>
          </cell>
          <cell r="H348">
            <v>0</v>
          </cell>
        </row>
        <row r="349">
          <cell r="B349">
            <v>0</v>
          </cell>
          <cell r="D349">
            <v>0</v>
          </cell>
          <cell r="G349">
            <v>0</v>
          </cell>
          <cell r="H349">
            <v>0</v>
          </cell>
        </row>
        <row r="350">
          <cell r="B350">
            <v>0</v>
          </cell>
          <cell r="D350">
            <v>0</v>
          </cell>
          <cell r="G350">
            <v>0</v>
          </cell>
          <cell r="H350">
            <v>0</v>
          </cell>
        </row>
        <row r="351">
          <cell r="B351">
            <v>0</v>
          </cell>
          <cell r="D351">
            <v>0</v>
          </cell>
          <cell r="G351">
            <v>0</v>
          </cell>
          <cell r="H351">
            <v>0</v>
          </cell>
        </row>
        <row r="352">
          <cell r="B352">
            <v>0</v>
          </cell>
          <cell r="D352">
            <v>0</v>
          </cell>
          <cell r="G352">
            <v>0</v>
          </cell>
          <cell r="H352">
            <v>0</v>
          </cell>
        </row>
        <row r="353">
          <cell r="B353">
            <v>0</v>
          </cell>
          <cell r="D353">
            <v>0</v>
          </cell>
          <cell r="G353">
            <v>0</v>
          </cell>
          <cell r="H353">
            <v>0</v>
          </cell>
        </row>
        <row r="354">
          <cell r="B354">
            <v>0</v>
          </cell>
          <cell r="D354">
            <v>0</v>
          </cell>
          <cell r="G354">
            <v>0</v>
          </cell>
          <cell r="H354">
            <v>0</v>
          </cell>
        </row>
        <row r="355">
          <cell r="B355">
            <v>0</v>
          </cell>
          <cell r="D355">
            <v>0</v>
          </cell>
          <cell r="G355">
            <v>0</v>
          </cell>
          <cell r="H355">
            <v>0</v>
          </cell>
        </row>
        <row r="356">
          <cell r="B356">
            <v>0</v>
          </cell>
          <cell r="D356">
            <v>0</v>
          </cell>
          <cell r="G356">
            <v>0</v>
          </cell>
          <cell r="H356">
            <v>0</v>
          </cell>
        </row>
        <row r="357">
          <cell r="B357">
            <v>0</v>
          </cell>
          <cell r="D357">
            <v>0</v>
          </cell>
          <cell r="G357">
            <v>0</v>
          </cell>
          <cell r="H357">
            <v>0</v>
          </cell>
        </row>
        <row r="358">
          <cell r="B358">
            <v>0</v>
          </cell>
          <cell r="D358">
            <v>0</v>
          </cell>
          <cell r="G358">
            <v>0</v>
          </cell>
          <cell r="H358">
            <v>0</v>
          </cell>
        </row>
        <row r="359">
          <cell r="B359">
            <v>0</v>
          </cell>
          <cell r="D359">
            <v>0</v>
          </cell>
          <cell r="G359">
            <v>0</v>
          </cell>
          <cell r="H359">
            <v>0</v>
          </cell>
        </row>
        <row r="360">
          <cell r="B360">
            <v>0</v>
          </cell>
          <cell r="D360">
            <v>0</v>
          </cell>
          <cell r="G360">
            <v>0</v>
          </cell>
          <cell r="H360">
            <v>0</v>
          </cell>
        </row>
        <row r="361">
          <cell r="B361">
            <v>0</v>
          </cell>
          <cell r="D361">
            <v>0</v>
          </cell>
          <cell r="G361">
            <v>0</v>
          </cell>
          <cell r="H361">
            <v>0</v>
          </cell>
        </row>
        <row r="362">
          <cell r="B362">
            <v>0</v>
          </cell>
          <cell r="D362">
            <v>0</v>
          </cell>
          <cell r="G362">
            <v>0</v>
          </cell>
          <cell r="H362">
            <v>0</v>
          </cell>
        </row>
        <row r="363">
          <cell r="B363">
            <v>0</v>
          </cell>
          <cell r="D363">
            <v>0</v>
          </cell>
          <cell r="G363">
            <v>0</v>
          </cell>
          <cell r="H363">
            <v>0</v>
          </cell>
        </row>
        <row r="364">
          <cell r="B364">
            <v>0</v>
          </cell>
          <cell r="D364">
            <v>0</v>
          </cell>
          <cell r="G364">
            <v>0</v>
          </cell>
          <cell r="H364">
            <v>0</v>
          </cell>
        </row>
        <row r="365">
          <cell r="B365">
            <v>0</v>
          </cell>
          <cell r="D365">
            <v>0</v>
          </cell>
          <cell r="G365">
            <v>0</v>
          </cell>
          <cell r="H365">
            <v>0</v>
          </cell>
        </row>
        <row r="366">
          <cell r="B366">
            <v>0</v>
          </cell>
          <cell r="D366">
            <v>0</v>
          </cell>
          <cell r="G366">
            <v>0</v>
          </cell>
          <cell r="H366">
            <v>0</v>
          </cell>
        </row>
        <row r="367">
          <cell r="B367">
            <v>0</v>
          </cell>
          <cell r="D367">
            <v>0</v>
          </cell>
          <cell r="G367">
            <v>0</v>
          </cell>
          <cell r="H367">
            <v>0</v>
          </cell>
        </row>
        <row r="368">
          <cell r="B368">
            <v>0</v>
          </cell>
          <cell r="D368">
            <v>0</v>
          </cell>
          <cell r="G368">
            <v>0</v>
          </cell>
          <cell r="H368">
            <v>0</v>
          </cell>
        </row>
        <row r="370">
          <cell r="B370">
            <v>0</v>
          </cell>
          <cell r="D370">
            <v>0</v>
          </cell>
          <cell r="G370">
            <v>0</v>
          </cell>
          <cell r="H370">
            <v>0</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D17" t="str">
            <v>Podaci</v>
          </cell>
        </row>
      </sheetData>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Viðfang</v>
          </cell>
          <cell r="B1" t="str">
            <v>Tegund</v>
          </cell>
          <cell r="C1" t="str">
            <v>Bota</v>
          </cell>
          <cell r="D1" t="str">
            <v>Útkoma</v>
          </cell>
        </row>
        <row r="2">
          <cell r="A2">
            <v>100</v>
          </cell>
          <cell r="B2">
            <v>1110</v>
          </cell>
          <cell r="C2">
            <v>0</v>
          </cell>
          <cell r="D2">
            <v>3.9928999999999999E-2</v>
          </cell>
        </row>
        <row r="3">
          <cell r="A3">
            <v>100</v>
          </cell>
          <cell r="B3">
            <v>1111</v>
          </cell>
          <cell r="C3">
            <v>0</v>
          </cell>
          <cell r="D3">
            <v>24.992138000000001</v>
          </cell>
        </row>
        <row r="4">
          <cell r="A4">
            <v>100</v>
          </cell>
          <cell r="B4">
            <v>1113</v>
          </cell>
          <cell r="C4">
            <v>0</v>
          </cell>
          <cell r="D4">
            <v>0.17829999999999999</v>
          </cell>
        </row>
        <row r="5">
          <cell r="A5">
            <v>100</v>
          </cell>
          <cell r="B5">
            <v>1118</v>
          </cell>
          <cell r="C5">
            <v>0</v>
          </cell>
          <cell r="D5">
            <v>5.837631</v>
          </cell>
        </row>
        <row r="6">
          <cell r="A6">
            <v>100</v>
          </cell>
          <cell r="B6">
            <v>1120</v>
          </cell>
          <cell r="C6">
            <v>0</v>
          </cell>
          <cell r="D6">
            <v>10158.294786</v>
          </cell>
        </row>
        <row r="7">
          <cell r="A7">
            <v>100</v>
          </cell>
          <cell r="B7">
            <v>1124</v>
          </cell>
          <cell r="C7">
            <v>0</v>
          </cell>
          <cell r="D7">
            <v>526.03084100000001</v>
          </cell>
        </row>
        <row r="8">
          <cell r="A8">
            <v>100</v>
          </cell>
          <cell r="B8">
            <v>1126</v>
          </cell>
          <cell r="C8">
            <v>0</v>
          </cell>
          <cell r="D8">
            <v>231.96846099999999</v>
          </cell>
        </row>
        <row r="9">
          <cell r="A9">
            <v>100</v>
          </cell>
          <cell r="B9">
            <v>1127</v>
          </cell>
          <cell r="C9">
            <v>0</v>
          </cell>
          <cell r="D9">
            <v>22.920573000000001</v>
          </cell>
        </row>
        <row r="10">
          <cell r="A10">
            <v>100</v>
          </cell>
          <cell r="B10">
            <v>1128</v>
          </cell>
          <cell r="C10">
            <v>0</v>
          </cell>
          <cell r="D10">
            <v>129.576776</v>
          </cell>
        </row>
        <row r="11">
          <cell r="A11">
            <v>100</v>
          </cell>
          <cell r="B11">
            <v>1129</v>
          </cell>
          <cell r="C11">
            <v>0</v>
          </cell>
          <cell r="D11">
            <v>24.573578000000001</v>
          </cell>
        </row>
        <row r="12">
          <cell r="A12">
            <v>100</v>
          </cell>
          <cell r="B12">
            <v>1139</v>
          </cell>
          <cell r="C12">
            <v>0</v>
          </cell>
          <cell r="D12">
            <v>18.201035000000001</v>
          </cell>
        </row>
        <row r="13">
          <cell r="A13">
            <v>100</v>
          </cell>
          <cell r="B13">
            <v>1142</v>
          </cell>
          <cell r="C13">
            <v>0</v>
          </cell>
          <cell r="D13">
            <v>-19.381629</v>
          </cell>
        </row>
        <row r="14">
          <cell r="A14">
            <v>100</v>
          </cell>
          <cell r="B14">
            <v>1144</v>
          </cell>
          <cell r="C14">
            <v>0</v>
          </cell>
          <cell r="D14">
            <v>56.712237999999999</v>
          </cell>
        </row>
        <row r="15">
          <cell r="A15">
            <v>100</v>
          </cell>
          <cell r="B15">
            <v>1146</v>
          </cell>
          <cell r="C15">
            <v>0</v>
          </cell>
          <cell r="D15">
            <v>205.26927900000001</v>
          </cell>
        </row>
        <row r="16">
          <cell r="A16">
            <v>100</v>
          </cell>
          <cell r="B16">
            <v>1147</v>
          </cell>
          <cell r="C16">
            <v>0</v>
          </cell>
          <cell r="D16">
            <v>-6.6121949999999998</v>
          </cell>
        </row>
        <row r="17">
          <cell r="A17">
            <v>100</v>
          </cell>
          <cell r="B17">
            <v>1148</v>
          </cell>
          <cell r="C17">
            <v>0</v>
          </cell>
          <cell r="D17">
            <v>67.728385000000003</v>
          </cell>
        </row>
        <row r="18">
          <cell r="A18">
            <v>100</v>
          </cell>
          <cell r="B18">
            <v>1149</v>
          </cell>
          <cell r="C18">
            <v>0</v>
          </cell>
          <cell r="D18">
            <v>-0.30432500000000001</v>
          </cell>
        </row>
        <row r="19">
          <cell r="A19">
            <v>100</v>
          </cell>
          <cell r="B19">
            <v>1181</v>
          </cell>
          <cell r="C19">
            <v>0</v>
          </cell>
          <cell r="D19">
            <v>-23.433627999999999</v>
          </cell>
        </row>
        <row r="20">
          <cell r="A20">
            <v>100</v>
          </cell>
          <cell r="B20">
            <v>1183</v>
          </cell>
          <cell r="C20">
            <v>0</v>
          </cell>
          <cell r="D20">
            <v>309.53739300000001</v>
          </cell>
        </row>
        <row r="21">
          <cell r="A21">
            <v>100</v>
          </cell>
          <cell r="B21">
            <v>1184</v>
          </cell>
          <cell r="C21">
            <v>0</v>
          </cell>
          <cell r="D21">
            <v>-28.991499999999998</v>
          </cell>
        </row>
        <row r="22">
          <cell r="A22">
            <v>100</v>
          </cell>
          <cell r="B22">
            <v>1186</v>
          </cell>
          <cell r="C22">
            <v>0</v>
          </cell>
          <cell r="D22">
            <v>-5.3005370000000003</v>
          </cell>
        </row>
        <row r="23">
          <cell r="A23">
            <v>100</v>
          </cell>
          <cell r="B23">
            <v>1191</v>
          </cell>
          <cell r="C23">
            <v>0</v>
          </cell>
          <cell r="D23">
            <v>592.82329800000002</v>
          </cell>
        </row>
        <row r="24">
          <cell r="A24">
            <v>100</v>
          </cell>
          <cell r="B24">
            <v>1192</v>
          </cell>
          <cell r="C24">
            <v>0</v>
          </cell>
          <cell r="D24">
            <v>-10.900588000000001</v>
          </cell>
        </row>
        <row r="25">
          <cell r="A25">
            <v>100</v>
          </cell>
          <cell r="B25">
            <v>1193</v>
          </cell>
          <cell r="C25">
            <v>0</v>
          </cell>
          <cell r="D25">
            <v>13.037261000000001</v>
          </cell>
        </row>
        <row r="26">
          <cell r="A26">
            <v>100</v>
          </cell>
          <cell r="B26">
            <v>1194</v>
          </cell>
          <cell r="C26">
            <v>0</v>
          </cell>
          <cell r="D26">
            <v>0.83070299999999997</v>
          </cell>
        </row>
        <row r="27">
          <cell r="A27">
            <v>100</v>
          </cell>
          <cell r="B27">
            <v>1195</v>
          </cell>
          <cell r="C27">
            <v>0</v>
          </cell>
          <cell r="D27">
            <v>10.003197999999999</v>
          </cell>
        </row>
        <row r="28">
          <cell r="A28">
            <v>100</v>
          </cell>
          <cell r="B28">
            <v>1196</v>
          </cell>
          <cell r="C28">
            <v>0</v>
          </cell>
          <cell r="D28">
            <v>14.699966</v>
          </cell>
        </row>
        <row r="29">
          <cell r="A29">
            <v>100</v>
          </cell>
          <cell r="B29">
            <v>1197</v>
          </cell>
          <cell r="C29">
            <v>0</v>
          </cell>
          <cell r="D29">
            <v>7.4610940000000001</v>
          </cell>
        </row>
        <row r="30">
          <cell r="A30">
            <v>100</v>
          </cell>
          <cell r="B30">
            <v>1199</v>
          </cell>
          <cell r="C30">
            <v>0</v>
          </cell>
          <cell r="D30">
            <v>-6.0734139999999996</v>
          </cell>
        </row>
        <row r="31">
          <cell r="A31">
            <v>100</v>
          </cell>
          <cell r="B31">
            <v>1210</v>
          </cell>
          <cell r="C31">
            <v>0</v>
          </cell>
          <cell r="D31">
            <v>-38.966563999999998</v>
          </cell>
        </row>
        <row r="32">
          <cell r="A32">
            <v>100</v>
          </cell>
          <cell r="B32">
            <v>1211</v>
          </cell>
          <cell r="C32">
            <v>0</v>
          </cell>
          <cell r="D32">
            <v>424.27647400000001</v>
          </cell>
        </row>
        <row r="33">
          <cell r="A33">
            <v>100</v>
          </cell>
          <cell r="B33">
            <v>1212</v>
          </cell>
          <cell r="C33">
            <v>0</v>
          </cell>
          <cell r="D33">
            <v>-26.592077</v>
          </cell>
        </row>
        <row r="34">
          <cell r="A34">
            <v>100</v>
          </cell>
          <cell r="B34">
            <v>1213</v>
          </cell>
          <cell r="C34">
            <v>0</v>
          </cell>
          <cell r="D34">
            <v>-64.519496000000004</v>
          </cell>
        </row>
        <row r="35">
          <cell r="A35">
            <v>100</v>
          </cell>
          <cell r="B35">
            <v>1214</v>
          </cell>
          <cell r="C35">
            <v>0</v>
          </cell>
          <cell r="D35">
            <v>-43.004973</v>
          </cell>
        </row>
        <row r="36">
          <cell r="A36">
            <v>100</v>
          </cell>
          <cell r="B36">
            <v>1215</v>
          </cell>
          <cell r="C36">
            <v>0</v>
          </cell>
          <cell r="D36">
            <v>-342.93329599999998</v>
          </cell>
        </row>
        <row r="37">
          <cell r="A37">
            <v>100</v>
          </cell>
          <cell r="B37">
            <v>1216</v>
          </cell>
          <cell r="C37">
            <v>0</v>
          </cell>
          <cell r="D37">
            <v>-40.680877000000002</v>
          </cell>
        </row>
        <row r="38">
          <cell r="A38">
            <v>100</v>
          </cell>
          <cell r="B38">
            <v>1217</v>
          </cell>
          <cell r="C38">
            <v>0</v>
          </cell>
          <cell r="D38">
            <v>6.723382</v>
          </cell>
        </row>
        <row r="39">
          <cell r="A39">
            <v>100</v>
          </cell>
          <cell r="B39">
            <v>1218</v>
          </cell>
          <cell r="C39">
            <v>0</v>
          </cell>
          <cell r="D39">
            <v>-296.01295900000002</v>
          </cell>
        </row>
        <row r="40">
          <cell r="A40">
            <v>100</v>
          </cell>
          <cell r="B40">
            <v>1219</v>
          </cell>
          <cell r="C40">
            <v>0</v>
          </cell>
          <cell r="D40">
            <v>-50.397008999999997</v>
          </cell>
        </row>
        <row r="41">
          <cell r="A41">
            <v>100</v>
          </cell>
          <cell r="B41">
            <v>1225</v>
          </cell>
          <cell r="C41">
            <v>0</v>
          </cell>
          <cell r="D41">
            <v>1247.0455199999999</v>
          </cell>
        </row>
        <row r="42">
          <cell r="A42">
            <v>100</v>
          </cell>
          <cell r="B42">
            <v>1235</v>
          </cell>
          <cell r="C42">
            <v>8</v>
          </cell>
          <cell r="D42">
            <v>-60</v>
          </cell>
        </row>
        <row r="43">
          <cell r="A43">
            <v>100</v>
          </cell>
          <cell r="B43">
            <v>1245</v>
          </cell>
          <cell r="C43">
            <v>0</v>
          </cell>
          <cell r="D43">
            <v>-1.6261999999999999E-2</v>
          </cell>
        </row>
        <row r="44">
          <cell r="A44">
            <v>100</v>
          </cell>
          <cell r="B44">
            <v>1259</v>
          </cell>
          <cell r="C44">
            <v>0</v>
          </cell>
          <cell r="D44">
            <v>0.68293899999999996</v>
          </cell>
        </row>
        <row r="45">
          <cell r="A45">
            <v>100</v>
          </cell>
          <cell r="B45">
            <v>1271</v>
          </cell>
          <cell r="C45">
            <v>0</v>
          </cell>
          <cell r="D45">
            <v>0</v>
          </cell>
        </row>
        <row r="46">
          <cell r="A46">
            <v>100</v>
          </cell>
          <cell r="B46">
            <v>1275</v>
          </cell>
          <cell r="C46">
            <v>0</v>
          </cell>
          <cell r="D46">
            <v>92.353988999999999</v>
          </cell>
        </row>
        <row r="47">
          <cell r="A47">
            <v>100</v>
          </cell>
          <cell r="B47">
            <v>1276</v>
          </cell>
          <cell r="C47">
            <v>0</v>
          </cell>
          <cell r="D47">
            <v>1869.392812</v>
          </cell>
        </row>
        <row r="48">
          <cell r="A48">
            <v>100</v>
          </cell>
          <cell r="B48">
            <v>1278</v>
          </cell>
          <cell r="C48">
            <v>0</v>
          </cell>
          <cell r="D48">
            <v>4.1192719999999996</v>
          </cell>
        </row>
        <row r="49">
          <cell r="A49">
            <v>100</v>
          </cell>
          <cell r="B49">
            <v>1279</v>
          </cell>
          <cell r="C49">
            <v>0</v>
          </cell>
          <cell r="D49">
            <v>-12.446184000000001</v>
          </cell>
        </row>
        <row r="50">
          <cell r="A50">
            <v>100</v>
          </cell>
          <cell r="B50">
            <v>1414</v>
          </cell>
          <cell r="C50">
            <v>0</v>
          </cell>
          <cell r="D50">
            <v>-5.020378</v>
          </cell>
        </row>
        <row r="51">
          <cell r="A51">
            <v>100</v>
          </cell>
          <cell r="B51">
            <v>1424</v>
          </cell>
          <cell r="C51">
            <v>0</v>
          </cell>
          <cell r="D51">
            <v>2.377615</v>
          </cell>
        </row>
        <row r="52">
          <cell r="A52">
            <v>100</v>
          </cell>
          <cell r="B52">
            <v>1426</v>
          </cell>
          <cell r="C52">
            <v>0</v>
          </cell>
          <cell r="D52">
            <v>11.75765</v>
          </cell>
        </row>
        <row r="53">
          <cell r="A53">
            <v>100</v>
          </cell>
          <cell r="B53">
            <v>1428</v>
          </cell>
          <cell r="C53">
            <v>0</v>
          </cell>
          <cell r="D53">
            <v>-6.1103999999999999E-2</v>
          </cell>
        </row>
        <row r="54">
          <cell r="A54">
            <v>100</v>
          </cell>
          <cell r="B54">
            <v>1429</v>
          </cell>
          <cell r="C54">
            <v>0</v>
          </cell>
          <cell r="D54">
            <v>191.81870599999999</v>
          </cell>
        </row>
        <row r="55">
          <cell r="A55">
            <v>100</v>
          </cell>
          <cell r="B55">
            <v>1615</v>
          </cell>
          <cell r="C55">
            <v>8</v>
          </cell>
          <cell r="D55">
            <v>-3.78</v>
          </cell>
        </row>
        <row r="56">
          <cell r="A56">
            <v>100</v>
          </cell>
          <cell r="B56">
            <v>1715</v>
          </cell>
          <cell r="C56">
            <v>7</v>
          </cell>
          <cell r="D56">
            <v>25</v>
          </cell>
        </row>
        <row r="57">
          <cell r="A57">
            <v>100</v>
          </cell>
          <cell r="B57">
            <v>2210</v>
          </cell>
          <cell r="C57">
            <v>0</v>
          </cell>
          <cell r="D57">
            <v>-1482.1737969999999</v>
          </cell>
        </row>
        <row r="58">
          <cell r="A58">
            <v>100</v>
          </cell>
          <cell r="B58">
            <v>2211</v>
          </cell>
          <cell r="C58">
            <v>0</v>
          </cell>
          <cell r="D58">
            <v>648.30631200000005</v>
          </cell>
        </row>
        <row r="59">
          <cell r="A59">
            <v>100</v>
          </cell>
          <cell r="B59">
            <v>2212</v>
          </cell>
          <cell r="C59">
            <v>0</v>
          </cell>
          <cell r="D59">
            <v>17.304829999999999</v>
          </cell>
        </row>
        <row r="60">
          <cell r="A60">
            <v>100</v>
          </cell>
          <cell r="B60">
            <v>2213</v>
          </cell>
          <cell r="C60">
            <v>0</v>
          </cell>
          <cell r="D60">
            <v>29.41094</v>
          </cell>
        </row>
        <row r="61">
          <cell r="A61">
            <v>100</v>
          </cell>
          <cell r="B61">
            <v>2214</v>
          </cell>
          <cell r="C61">
            <v>0</v>
          </cell>
          <cell r="D61">
            <v>139.36612500000001</v>
          </cell>
        </row>
        <row r="62">
          <cell r="A62">
            <v>100</v>
          </cell>
          <cell r="B62">
            <v>2215</v>
          </cell>
          <cell r="C62">
            <v>0</v>
          </cell>
          <cell r="D62">
            <v>223.667484</v>
          </cell>
        </row>
        <row r="63">
          <cell r="A63">
            <v>100</v>
          </cell>
          <cell r="B63">
            <v>2216</v>
          </cell>
          <cell r="C63">
            <v>0</v>
          </cell>
          <cell r="D63">
            <v>225.52901499999999</v>
          </cell>
        </row>
        <row r="64">
          <cell r="A64">
            <v>100</v>
          </cell>
          <cell r="B64">
            <v>2217</v>
          </cell>
          <cell r="C64">
            <v>0</v>
          </cell>
          <cell r="D64">
            <v>117.905883</v>
          </cell>
        </row>
        <row r="65">
          <cell r="A65">
            <v>100</v>
          </cell>
          <cell r="B65">
            <v>2218</v>
          </cell>
          <cell r="C65">
            <v>0</v>
          </cell>
          <cell r="D65">
            <v>101.384793</v>
          </cell>
        </row>
        <row r="66">
          <cell r="A66">
            <v>100</v>
          </cell>
          <cell r="B66">
            <v>2219</v>
          </cell>
          <cell r="C66">
            <v>0</v>
          </cell>
          <cell r="D66">
            <v>-1860.5535689999999</v>
          </cell>
        </row>
        <row r="67">
          <cell r="A67">
            <v>100</v>
          </cell>
          <cell r="B67">
            <v>2238</v>
          </cell>
          <cell r="C67">
            <v>7</v>
          </cell>
          <cell r="D67">
            <v>-1.75</v>
          </cell>
        </row>
        <row r="68">
          <cell r="A68">
            <v>100</v>
          </cell>
          <cell r="B68">
            <v>2238</v>
          </cell>
          <cell r="C68">
            <v>8</v>
          </cell>
          <cell r="D68">
            <v>0.68161799999999995</v>
          </cell>
        </row>
        <row r="69">
          <cell r="A69">
            <v>100</v>
          </cell>
          <cell r="B69">
            <v>2256</v>
          </cell>
          <cell r="C69">
            <v>0</v>
          </cell>
          <cell r="D69">
            <v>-0.69534099999999999</v>
          </cell>
        </row>
        <row r="70">
          <cell r="A70">
            <v>100</v>
          </cell>
          <cell r="B70">
            <v>2259</v>
          </cell>
          <cell r="C70">
            <v>0</v>
          </cell>
          <cell r="D70">
            <v>-1309.1360159999999</v>
          </cell>
        </row>
        <row r="71">
          <cell r="A71">
            <v>100</v>
          </cell>
          <cell r="B71">
            <v>2271</v>
          </cell>
          <cell r="C71">
            <v>0</v>
          </cell>
          <cell r="D71">
            <v>-3.2000000000000002E-3</v>
          </cell>
        </row>
        <row r="72">
          <cell r="A72">
            <v>100</v>
          </cell>
          <cell r="B72">
            <v>2275</v>
          </cell>
          <cell r="C72">
            <v>0</v>
          </cell>
          <cell r="D72">
            <v>4233.2673960000002</v>
          </cell>
        </row>
        <row r="73">
          <cell r="A73">
            <v>100</v>
          </cell>
          <cell r="B73">
            <v>2275</v>
          </cell>
          <cell r="C73">
            <v>8</v>
          </cell>
          <cell r="D73">
            <v>0</v>
          </cell>
        </row>
        <row r="74">
          <cell r="A74">
            <v>100</v>
          </cell>
          <cell r="B74">
            <v>2276</v>
          </cell>
          <cell r="C74">
            <v>0</v>
          </cell>
          <cell r="D74">
            <v>3817.3344029999998</v>
          </cell>
        </row>
        <row r="75">
          <cell r="A75">
            <v>100</v>
          </cell>
          <cell r="B75">
            <v>2278</v>
          </cell>
          <cell r="C75">
            <v>0</v>
          </cell>
          <cell r="D75">
            <v>79.304074999999997</v>
          </cell>
        </row>
        <row r="76">
          <cell r="A76">
            <v>100</v>
          </cell>
          <cell r="B76">
            <v>2279</v>
          </cell>
          <cell r="C76">
            <v>0</v>
          </cell>
          <cell r="D76">
            <v>69.398380000000003</v>
          </cell>
        </row>
        <row r="77">
          <cell r="A77">
            <v>100</v>
          </cell>
          <cell r="B77">
            <v>2616</v>
          </cell>
          <cell r="C77">
            <v>8</v>
          </cell>
          <cell r="D77">
            <v>1.2894490000000001</v>
          </cell>
        </row>
        <row r="78">
          <cell r="A78">
            <v>100</v>
          </cell>
          <cell r="B78">
            <v>2618</v>
          </cell>
          <cell r="C78">
            <v>8</v>
          </cell>
          <cell r="D78">
            <v>3.2073339999999999</v>
          </cell>
        </row>
        <row r="79">
          <cell r="A79">
            <v>100</v>
          </cell>
          <cell r="B79">
            <v>3919</v>
          </cell>
          <cell r="C79">
            <v>0</v>
          </cell>
          <cell r="D79">
            <v>127.398144</v>
          </cell>
        </row>
        <row r="80">
          <cell r="A80">
            <v>100</v>
          </cell>
          <cell r="B80">
            <v>12111</v>
          </cell>
          <cell r="C80">
            <v>0</v>
          </cell>
          <cell r="D80">
            <v>-5.219284</v>
          </cell>
        </row>
        <row r="81">
          <cell r="A81">
            <v>100</v>
          </cell>
          <cell r="B81">
            <v>12118</v>
          </cell>
          <cell r="C81">
            <v>0</v>
          </cell>
          <cell r="D81">
            <v>24.252884000000002</v>
          </cell>
        </row>
        <row r="82">
          <cell r="A82">
            <v>100</v>
          </cell>
          <cell r="B82">
            <v>12161</v>
          </cell>
          <cell r="C82">
            <v>0</v>
          </cell>
          <cell r="D82">
            <v>0.195412</v>
          </cell>
        </row>
        <row r="83">
          <cell r="A83">
            <v>100</v>
          </cell>
          <cell r="B83">
            <v>12164</v>
          </cell>
          <cell r="C83">
            <v>0</v>
          </cell>
          <cell r="D83">
            <v>182.588131</v>
          </cell>
        </row>
        <row r="84">
          <cell r="A84">
            <v>100</v>
          </cell>
          <cell r="B84">
            <v>12169</v>
          </cell>
          <cell r="C84">
            <v>0</v>
          </cell>
          <cell r="D84">
            <v>0.76877399999999996</v>
          </cell>
        </row>
        <row r="85">
          <cell r="A85">
            <v>100</v>
          </cell>
          <cell r="B85">
            <v>12176</v>
          </cell>
          <cell r="C85">
            <v>0</v>
          </cell>
          <cell r="D85">
            <v>-175.12715900000001</v>
          </cell>
        </row>
        <row r="86">
          <cell r="A86">
            <v>100</v>
          </cell>
          <cell r="B86">
            <v>12177</v>
          </cell>
          <cell r="C86">
            <v>0</v>
          </cell>
          <cell r="D86">
            <v>-315.89475299999998</v>
          </cell>
        </row>
        <row r="87">
          <cell r="A87">
            <v>100</v>
          </cell>
          <cell r="B87">
            <v>12178</v>
          </cell>
          <cell r="C87">
            <v>0</v>
          </cell>
          <cell r="D87">
            <v>145.871092</v>
          </cell>
        </row>
        <row r="88">
          <cell r="A88">
            <v>100</v>
          </cell>
          <cell r="B88">
            <v>12191</v>
          </cell>
          <cell r="C88">
            <v>0</v>
          </cell>
          <cell r="D88">
            <v>91.602598</v>
          </cell>
        </row>
        <row r="89">
          <cell r="A89">
            <v>100</v>
          </cell>
          <cell r="B89">
            <v>12560</v>
          </cell>
          <cell r="C89">
            <v>0</v>
          </cell>
          <cell r="D89">
            <v>-27.432794999999999</v>
          </cell>
        </row>
        <row r="90">
          <cell r="A90">
            <v>100</v>
          </cell>
          <cell r="B90">
            <v>12751</v>
          </cell>
          <cell r="C90">
            <v>0</v>
          </cell>
          <cell r="D90">
            <v>0.74369200000000002</v>
          </cell>
        </row>
        <row r="91">
          <cell r="A91">
            <v>100</v>
          </cell>
          <cell r="B91">
            <v>12754</v>
          </cell>
          <cell r="C91">
            <v>0</v>
          </cell>
          <cell r="D91">
            <v>-191.53062</v>
          </cell>
        </row>
        <row r="92">
          <cell r="A92">
            <v>100</v>
          </cell>
          <cell r="B92">
            <v>12756</v>
          </cell>
          <cell r="C92">
            <v>0</v>
          </cell>
          <cell r="D92">
            <v>-22.051822000000001</v>
          </cell>
        </row>
        <row r="93">
          <cell r="A93">
            <v>100</v>
          </cell>
          <cell r="B93">
            <v>12798</v>
          </cell>
          <cell r="C93">
            <v>0</v>
          </cell>
          <cell r="D93">
            <v>-137.98487399999999</v>
          </cell>
        </row>
        <row r="94">
          <cell r="A94">
            <v>100</v>
          </cell>
          <cell r="B94">
            <v>12799</v>
          </cell>
          <cell r="C94">
            <v>0</v>
          </cell>
          <cell r="D94">
            <v>-1.269252</v>
          </cell>
        </row>
        <row r="95">
          <cell r="A95">
            <v>100</v>
          </cell>
          <cell r="B95">
            <v>14289</v>
          </cell>
          <cell r="C95">
            <v>0</v>
          </cell>
          <cell r="D95">
            <v>8.8082999999999995E-2</v>
          </cell>
        </row>
        <row r="96">
          <cell r="A96">
            <v>100</v>
          </cell>
          <cell r="B96">
            <v>14298</v>
          </cell>
          <cell r="C96">
            <v>0</v>
          </cell>
          <cell r="D96">
            <v>1.9999999999999999E-6</v>
          </cell>
        </row>
        <row r="97">
          <cell r="A97">
            <v>100</v>
          </cell>
          <cell r="B97">
            <v>14299</v>
          </cell>
          <cell r="C97">
            <v>0</v>
          </cell>
          <cell r="D97">
            <v>-0.15105499999999999</v>
          </cell>
        </row>
        <row r="98">
          <cell r="A98">
            <v>100</v>
          </cell>
          <cell r="B98">
            <v>16142</v>
          </cell>
          <cell r="C98">
            <v>7</v>
          </cell>
          <cell r="D98">
            <v>36.572405000000003</v>
          </cell>
        </row>
        <row r="99">
          <cell r="A99">
            <v>100</v>
          </cell>
          <cell r="B99">
            <v>16142</v>
          </cell>
          <cell r="C99">
            <v>8</v>
          </cell>
          <cell r="D99">
            <v>-1.0540579999999999</v>
          </cell>
        </row>
        <row r="100">
          <cell r="A100">
            <v>100</v>
          </cell>
          <cell r="B100">
            <v>16161</v>
          </cell>
          <cell r="C100">
            <v>6</v>
          </cell>
          <cell r="D100">
            <v>-1.8030820000000001</v>
          </cell>
        </row>
        <row r="101">
          <cell r="A101">
            <v>100</v>
          </cell>
          <cell r="B101">
            <v>16161</v>
          </cell>
          <cell r="C101">
            <v>7</v>
          </cell>
          <cell r="D101">
            <v>1.2656579999999999</v>
          </cell>
        </row>
        <row r="102">
          <cell r="A102">
            <v>100</v>
          </cell>
          <cell r="B102">
            <v>16161</v>
          </cell>
          <cell r="C102">
            <v>8</v>
          </cell>
          <cell r="D102">
            <v>1.3122999999999999E-2</v>
          </cell>
        </row>
        <row r="103">
          <cell r="A103">
            <v>100</v>
          </cell>
          <cell r="B103">
            <v>22001</v>
          </cell>
          <cell r="C103">
            <v>0</v>
          </cell>
          <cell r="D103">
            <v>-91.491443000000004</v>
          </cell>
        </row>
        <row r="104">
          <cell r="A104">
            <v>100</v>
          </cell>
          <cell r="B104">
            <v>22002</v>
          </cell>
          <cell r="C104">
            <v>0</v>
          </cell>
          <cell r="D104">
            <v>0</v>
          </cell>
        </row>
        <row r="105">
          <cell r="A105">
            <v>100</v>
          </cell>
          <cell r="B105">
            <v>22003</v>
          </cell>
          <cell r="C105">
            <v>0</v>
          </cell>
          <cell r="D105">
            <v>23.450672000000001</v>
          </cell>
        </row>
        <row r="106">
          <cell r="A106">
            <v>100</v>
          </cell>
          <cell r="B106">
            <v>22004</v>
          </cell>
          <cell r="C106">
            <v>0</v>
          </cell>
          <cell r="D106">
            <v>169.235544</v>
          </cell>
        </row>
        <row r="107">
          <cell r="A107">
            <v>100</v>
          </cell>
          <cell r="B107">
            <v>22005</v>
          </cell>
          <cell r="C107">
            <v>0</v>
          </cell>
          <cell r="D107">
            <v>43.850942000000003</v>
          </cell>
        </row>
        <row r="108">
          <cell r="A108">
            <v>100</v>
          </cell>
          <cell r="B108">
            <v>22007</v>
          </cell>
          <cell r="C108">
            <v>0</v>
          </cell>
          <cell r="D108">
            <v>-1.1016300000000001</v>
          </cell>
        </row>
        <row r="109">
          <cell r="A109">
            <v>100</v>
          </cell>
          <cell r="B109">
            <v>22008</v>
          </cell>
          <cell r="C109">
            <v>0</v>
          </cell>
          <cell r="D109">
            <v>-9.7780000000000002E-3</v>
          </cell>
        </row>
        <row r="110">
          <cell r="A110">
            <v>100</v>
          </cell>
          <cell r="B110">
            <v>22011</v>
          </cell>
          <cell r="C110">
            <v>0</v>
          </cell>
          <cell r="D110">
            <v>-1.5720860000000001</v>
          </cell>
        </row>
        <row r="111">
          <cell r="A111">
            <v>100</v>
          </cell>
          <cell r="B111">
            <v>22013</v>
          </cell>
          <cell r="C111">
            <v>0</v>
          </cell>
          <cell r="D111">
            <v>-6.5565999999999999E-2</v>
          </cell>
        </row>
        <row r="112">
          <cell r="A112">
            <v>100</v>
          </cell>
          <cell r="B112">
            <v>22016</v>
          </cell>
          <cell r="C112">
            <v>0</v>
          </cell>
          <cell r="D112">
            <v>0.27713300000000002</v>
          </cell>
        </row>
        <row r="113">
          <cell r="A113">
            <v>100</v>
          </cell>
          <cell r="B113">
            <v>22019</v>
          </cell>
          <cell r="C113">
            <v>0</v>
          </cell>
          <cell r="D113">
            <v>-89.049605999999997</v>
          </cell>
        </row>
        <row r="114">
          <cell r="A114">
            <v>100</v>
          </cell>
          <cell r="B114">
            <v>22162</v>
          </cell>
          <cell r="C114">
            <v>0</v>
          </cell>
          <cell r="D114">
            <v>0.25697999999999999</v>
          </cell>
        </row>
        <row r="115">
          <cell r="A115">
            <v>100</v>
          </cell>
          <cell r="B115">
            <v>22165</v>
          </cell>
          <cell r="C115">
            <v>0</v>
          </cell>
          <cell r="D115">
            <v>6.4621680000000001</v>
          </cell>
        </row>
        <row r="116">
          <cell r="A116">
            <v>100</v>
          </cell>
          <cell r="B116">
            <v>22191</v>
          </cell>
          <cell r="C116">
            <v>0</v>
          </cell>
          <cell r="D116">
            <v>-91.552949999999996</v>
          </cell>
        </row>
        <row r="117">
          <cell r="A117">
            <v>100</v>
          </cell>
          <cell r="B117">
            <v>22751</v>
          </cell>
          <cell r="C117">
            <v>0</v>
          </cell>
          <cell r="D117">
            <v>2719.6283400000002</v>
          </cell>
        </row>
        <row r="118">
          <cell r="A118">
            <v>100</v>
          </cell>
          <cell r="B118">
            <v>22753</v>
          </cell>
          <cell r="C118">
            <v>0</v>
          </cell>
          <cell r="D118">
            <v>22.165965</v>
          </cell>
        </row>
        <row r="119">
          <cell r="A119">
            <v>100</v>
          </cell>
          <cell r="B119">
            <v>22758</v>
          </cell>
          <cell r="C119">
            <v>0</v>
          </cell>
          <cell r="D119">
            <v>-7821.1306299999997</v>
          </cell>
        </row>
        <row r="120">
          <cell r="A120">
            <v>100</v>
          </cell>
          <cell r="B120">
            <v>22761</v>
          </cell>
          <cell r="C120">
            <v>0</v>
          </cell>
          <cell r="D120">
            <v>0.90246899999999997</v>
          </cell>
        </row>
        <row r="121">
          <cell r="A121">
            <v>100</v>
          </cell>
          <cell r="B121">
            <v>22763</v>
          </cell>
          <cell r="C121">
            <v>0</v>
          </cell>
          <cell r="D121">
            <v>-435.46563600000002</v>
          </cell>
        </row>
        <row r="122">
          <cell r="A122">
            <v>100</v>
          </cell>
          <cell r="B122">
            <v>22799</v>
          </cell>
          <cell r="C122">
            <v>0</v>
          </cell>
          <cell r="D122">
            <v>-8.3765000000000006E-2</v>
          </cell>
        </row>
        <row r="123">
          <cell r="A123">
            <v>100</v>
          </cell>
          <cell r="B123">
            <v>26122</v>
          </cell>
          <cell r="C123">
            <v>8</v>
          </cell>
          <cell r="D123">
            <v>5.0567000000000001E-2</v>
          </cell>
        </row>
        <row r="124">
          <cell r="A124">
            <v>100</v>
          </cell>
          <cell r="B124">
            <v>26249</v>
          </cell>
          <cell r="C124">
            <v>8</v>
          </cell>
          <cell r="D124">
            <v>0.19205700000000001</v>
          </cell>
        </row>
        <row r="125">
          <cell r="A125">
            <v>100</v>
          </cell>
          <cell r="B125">
            <v>121761</v>
          </cell>
          <cell r="C125">
            <v>0</v>
          </cell>
          <cell r="D125">
            <v>-3.0694789999999998</v>
          </cell>
        </row>
        <row r="126">
          <cell r="A126">
            <v>100</v>
          </cell>
          <cell r="B126">
            <v>1110</v>
          </cell>
          <cell r="C126">
            <v>0</v>
          </cell>
          <cell r="D126">
            <v>-0.21826500000000004</v>
          </cell>
        </row>
        <row r="127">
          <cell r="A127">
            <v>100</v>
          </cell>
          <cell r="B127">
            <v>1120</v>
          </cell>
          <cell r="C127">
            <v>0</v>
          </cell>
          <cell r="D127">
            <v>-57225.011241000015</v>
          </cell>
        </row>
        <row r="128">
          <cell r="A128">
            <v>100</v>
          </cell>
          <cell r="B128">
            <v>1147</v>
          </cell>
          <cell r="C128">
            <v>0</v>
          </cell>
          <cell r="D128">
            <v>-11.166017999999999</v>
          </cell>
        </row>
        <row r="129">
          <cell r="A129">
            <v>100</v>
          </cell>
          <cell r="B129">
            <v>1170</v>
          </cell>
          <cell r="C129">
            <v>0</v>
          </cell>
          <cell r="D129">
            <v>0</v>
          </cell>
        </row>
        <row r="130">
          <cell r="A130">
            <v>100</v>
          </cell>
          <cell r="B130">
            <v>1177</v>
          </cell>
          <cell r="C130">
            <v>0</v>
          </cell>
          <cell r="D130">
            <v>-3.0375701953744283E-13</v>
          </cell>
        </row>
        <row r="131">
          <cell r="A131">
            <v>100</v>
          </cell>
          <cell r="B131">
            <v>1179</v>
          </cell>
          <cell r="C131">
            <v>0</v>
          </cell>
          <cell r="D131">
            <v>0</v>
          </cell>
        </row>
        <row r="132">
          <cell r="A132">
            <v>100</v>
          </cell>
          <cell r="B132">
            <v>1181</v>
          </cell>
          <cell r="C132">
            <v>0</v>
          </cell>
          <cell r="D132">
            <v>-52.096527999999999</v>
          </cell>
        </row>
        <row r="133">
          <cell r="A133">
            <v>100</v>
          </cell>
          <cell r="B133">
            <v>1182</v>
          </cell>
          <cell r="C133">
            <v>0</v>
          </cell>
          <cell r="D133">
            <v>727.98837800000001</v>
          </cell>
        </row>
        <row r="134">
          <cell r="A134">
            <v>100</v>
          </cell>
          <cell r="B134">
            <v>1183</v>
          </cell>
          <cell r="C134">
            <v>0</v>
          </cell>
          <cell r="D134">
            <v>56156.759245000001</v>
          </cell>
        </row>
        <row r="135">
          <cell r="A135">
            <v>100</v>
          </cell>
          <cell r="B135">
            <v>1184</v>
          </cell>
          <cell r="C135">
            <v>0</v>
          </cell>
          <cell r="D135">
            <v>-955.24339999999995</v>
          </cell>
        </row>
        <row r="136">
          <cell r="A136">
            <v>100</v>
          </cell>
          <cell r="B136">
            <v>1187</v>
          </cell>
          <cell r="C136">
            <v>0</v>
          </cell>
          <cell r="D136">
            <v>10.912237000000005</v>
          </cell>
        </row>
        <row r="137">
          <cell r="A137">
            <v>100</v>
          </cell>
          <cell r="B137">
            <v>1189</v>
          </cell>
          <cell r="C137">
            <v>0</v>
          </cell>
          <cell r="D137">
            <v>-0.41168800000000005</v>
          </cell>
        </row>
        <row r="138">
          <cell r="A138">
            <v>100</v>
          </cell>
          <cell r="B138">
            <v>1211</v>
          </cell>
          <cell r="C138">
            <v>0</v>
          </cell>
          <cell r="D138">
            <v>-10.309421999999998</v>
          </cell>
        </row>
        <row r="139">
          <cell r="A139">
            <v>100</v>
          </cell>
          <cell r="B139">
            <v>1213</v>
          </cell>
          <cell r="C139">
            <v>0</v>
          </cell>
          <cell r="D139">
            <v>-1.0948069999995065</v>
          </cell>
        </row>
        <row r="140">
          <cell r="A140">
            <v>100</v>
          </cell>
          <cell r="B140">
            <v>1214</v>
          </cell>
          <cell r="C140">
            <v>0</v>
          </cell>
          <cell r="D140">
            <v>68.833334999999991</v>
          </cell>
        </row>
        <row r="141">
          <cell r="A141">
            <v>100</v>
          </cell>
          <cell r="B141">
            <v>1215</v>
          </cell>
          <cell r="C141">
            <v>0</v>
          </cell>
          <cell r="D141">
            <v>-8289.997327000001</v>
          </cell>
        </row>
        <row r="142">
          <cell r="A142">
            <v>100</v>
          </cell>
          <cell r="B142">
            <v>1216</v>
          </cell>
          <cell r="C142">
            <v>0</v>
          </cell>
          <cell r="D142">
            <v>-97.270820000000001</v>
          </cell>
        </row>
        <row r="143">
          <cell r="A143">
            <v>100</v>
          </cell>
          <cell r="B143">
            <v>1217</v>
          </cell>
          <cell r="C143">
            <v>0</v>
          </cell>
          <cell r="D143">
            <v>6.6344690000000002</v>
          </cell>
        </row>
        <row r="144">
          <cell r="A144">
            <v>100</v>
          </cell>
          <cell r="B144">
            <v>1219</v>
          </cell>
          <cell r="C144">
            <v>0</v>
          </cell>
          <cell r="D144">
            <v>-68</v>
          </cell>
        </row>
        <row r="145">
          <cell r="A145">
            <v>100</v>
          </cell>
          <cell r="B145">
            <v>1229</v>
          </cell>
          <cell r="C145">
            <v>0</v>
          </cell>
          <cell r="D145">
            <v>2626.408347</v>
          </cell>
        </row>
        <row r="146">
          <cell r="A146">
            <v>100</v>
          </cell>
          <cell r="B146">
            <v>1255</v>
          </cell>
          <cell r="C146">
            <v>7</v>
          </cell>
          <cell r="D146">
            <v>297.87889999999999</v>
          </cell>
        </row>
        <row r="147">
          <cell r="A147">
            <v>100</v>
          </cell>
          <cell r="B147">
            <v>1255</v>
          </cell>
          <cell r="C147">
            <v>8</v>
          </cell>
          <cell r="D147">
            <v>-100</v>
          </cell>
        </row>
        <row r="148">
          <cell r="A148">
            <v>100</v>
          </cell>
          <cell r="B148">
            <v>1279</v>
          </cell>
          <cell r="C148">
            <v>0</v>
          </cell>
          <cell r="D148">
            <v>0</v>
          </cell>
        </row>
        <row r="149">
          <cell r="A149">
            <v>100</v>
          </cell>
          <cell r="B149">
            <v>1622</v>
          </cell>
          <cell r="C149">
            <v>8</v>
          </cell>
          <cell r="D149">
            <v>-136.186667</v>
          </cell>
        </row>
        <row r="150">
          <cell r="A150">
            <v>100</v>
          </cell>
          <cell r="B150">
            <v>1622</v>
          </cell>
          <cell r="C150">
            <v>9</v>
          </cell>
          <cell r="D150">
            <v>-15.854044000000002</v>
          </cell>
        </row>
        <row r="151">
          <cell r="A151">
            <v>100</v>
          </cell>
          <cell r="B151">
            <v>1623</v>
          </cell>
          <cell r="C151">
            <v>9</v>
          </cell>
          <cell r="D151">
            <v>-86.986000000000004</v>
          </cell>
        </row>
        <row r="152">
          <cell r="A152">
            <v>100</v>
          </cell>
          <cell r="B152">
            <v>1625</v>
          </cell>
          <cell r="C152">
            <v>9</v>
          </cell>
          <cell r="D152">
            <v>-7384.3651260000006</v>
          </cell>
        </row>
        <row r="153">
          <cell r="A153">
            <v>100</v>
          </cell>
          <cell r="B153">
            <v>1711</v>
          </cell>
          <cell r="C153">
            <v>7</v>
          </cell>
          <cell r="D153">
            <v>5574.6769789999998</v>
          </cell>
        </row>
        <row r="154">
          <cell r="A154">
            <v>100</v>
          </cell>
          <cell r="B154">
            <v>1735</v>
          </cell>
          <cell r="C154">
            <v>7</v>
          </cell>
          <cell r="D154">
            <v>251.53455500000001</v>
          </cell>
        </row>
        <row r="155">
          <cell r="A155">
            <v>100</v>
          </cell>
          <cell r="B155">
            <v>2212</v>
          </cell>
          <cell r="C155">
            <v>0</v>
          </cell>
          <cell r="D155">
            <v>-14.595368000000063</v>
          </cell>
        </row>
        <row r="156">
          <cell r="A156">
            <v>100</v>
          </cell>
          <cell r="B156">
            <v>2213</v>
          </cell>
          <cell r="C156">
            <v>0</v>
          </cell>
          <cell r="D156">
            <v>100.34533800000001</v>
          </cell>
        </row>
        <row r="157">
          <cell r="A157">
            <v>100</v>
          </cell>
          <cell r="B157">
            <v>2215</v>
          </cell>
          <cell r="C157">
            <v>0</v>
          </cell>
          <cell r="D157">
            <v>8.7475079999999998</v>
          </cell>
        </row>
        <row r="158">
          <cell r="A158">
            <v>100</v>
          </cell>
          <cell r="B158">
            <v>2216</v>
          </cell>
          <cell r="C158">
            <v>0</v>
          </cell>
          <cell r="D158">
            <v>-17.747478999999995</v>
          </cell>
        </row>
        <row r="159">
          <cell r="A159">
            <v>100</v>
          </cell>
          <cell r="B159">
            <v>2218</v>
          </cell>
          <cell r="C159">
            <v>0</v>
          </cell>
          <cell r="D159">
            <v>-106.140851</v>
          </cell>
        </row>
        <row r="160">
          <cell r="A160">
            <v>100</v>
          </cell>
          <cell r="B160">
            <v>2275</v>
          </cell>
          <cell r="C160">
            <v>0</v>
          </cell>
          <cell r="D160">
            <v>74.712861000000274</v>
          </cell>
        </row>
        <row r="161">
          <cell r="A161">
            <v>100</v>
          </cell>
          <cell r="B161">
            <v>2634</v>
          </cell>
          <cell r="C161">
            <v>9</v>
          </cell>
          <cell r="D161">
            <v>-268.52</v>
          </cell>
        </row>
        <row r="162">
          <cell r="A162">
            <v>100</v>
          </cell>
          <cell r="B162">
            <v>2635</v>
          </cell>
          <cell r="C162">
            <v>9</v>
          </cell>
          <cell r="D162">
            <v>2132</v>
          </cell>
        </row>
        <row r="163">
          <cell r="A163">
            <v>100</v>
          </cell>
          <cell r="B163">
            <v>2636</v>
          </cell>
          <cell r="C163">
            <v>9</v>
          </cell>
          <cell r="D163">
            <v>428.16</v>
          </cell>
        </row>
        <row r="164">
          <cell r="A164">
            <v>100</v>
          </cell>
          <cell r="B164">
            <v>3136</v>
          </cell>
          <cell r="C164">
            <v>0</v>
          </cell>
          <cell r="D164">
            <v>29413.911208999998</v>
          </cell>
        </row>
        <row r="165">
          <cell r="A165">
            <v>100</v>
          </cell>
          <cell r="B165">
            <v>3226</v>
          </cell>
          <cell r="C165">
            <v>0</v>
          </cell>
          <cell r="D165">
            <v>-39663.154276000001</v>
          </cell>
        </row>
        <row r="166">
          <cell r="A166">
            <v>100</v>
          </cell>
          <cell r="B166">
            <v>12111</v>
          </cell>
          <cell r="C166">
            <v>0</v>
          </cell>
          <cell r="D166">
            <v>-59.736655000001321</v>
          </cell>
        </row>
        <row r="167">
          <cell r="A167">
            <v>100</v>
          </cell>
          <cell r="B167">
            <v>12122</v>
          </cell>
          <cell r="C167">
            <v>0</v>
          </cell>
          <cell r="D167">
            <v>16.930771</v>
          </cell>
        </row>
        <row r="168">
          <cell r="A168">
            <v>100</v>
          </cell>
          <cell r="B168">
            <v>12123</v>
          </cell>
          <cell r="C168">
            <v>0</v>
          </cell>
          <cell r="D168">
            <v>-42.599700000000006</v>
          </cell>
        </row>
        <row r="169">
          <cell r="A169">
            <v>100</v>
          </cell>
          <cell r="B169">
            <v>12152</v>
          </cell>
          <cell r="C169">
            <v>0</v>
          </cell>
          <cell r="D169">
            <v>92153.952520999999</v>
          </cell>
        </row>
        <row r="170">
          <cell r="A170">
            <v>100</v>
          </cell>
          <cell r="B170">
            <v>12161</v>
          </cell>
          <cell r="C170">
            <v>0</v>
          </cell>
          <cell r="D170">
            <v>7.2000269999999968</v>
          </cell>
        </row>
        <row r="171">
          <cell r="A171">
            <v>100</v>
          </cell>
          <cell r="B171">
            <v>12166</v>
          </cell>
          <cell r="C171">
            <v>0</v>
          </cell>
          <cell r="D171">
            <v>1.3372999999999999E-2</v>
          </cell>
        </row>
        <row r="172">
          <cell r="A172">
            <v>100</v>
          </cell>
          <cell r="B172">
            <v>12168</v>
          </cell>
          <cell r="C172">
            <v>0</v>
          </cell>
          <cell r="D172">
            <v>-0.27347100000000002</v>
          </cell>
        </row>
        <row r="173">
          <cell r="A173">
            <v>100</v>
          </cell>
          <cell r="B173">
            <v>12171</v>
          </cell>
          <cell r="C173">
            <v>0</v>
          </cell>
          <cell r="D173">
            <v>-9.5957030000000021</v>
          </cell>
        </row>
        <row r="174">
          <cell r="A174">
            <v>100</v>
          </cell>
          <cell r="B174">
            <v>12560</v>
          </cell>
          <cell r="C174">
            <v>0</v>
          </cell>
          <cell r="D174">
            <v>917.37488000000008</v>
          </cell>
        </row>
        <row r="175">
          <cell r="A175">
            <v>100</v>
          </cell>
          <cell r="B175">
            <v>12565</v>
          </cell>
          <cell r="C175">
            <v>0</v>
          </cell>
          <cell r="D175">
            <v>-11.745123</v>
          </cell>
        </row>
        <row r="176">
          <cell r="A176">
            <v>100</v>
          </cell>
          <cell r="B176">
            <v>12591</v>
          </cell>
          <cell r="C176">
            <v>0</v>
          </cell>
          <cell r="D176">
            <v>-0.69323399999999991</v>
          </cell>
        </row>
        <row r="177">
          <cell r="A177">
            <v>100</v>
          </cell>
          <cell r="B177">
            <v>13101</v>
          </cell>
          <cell r="C177">
            <v>0</v>
          </cell>
          <cell r="D177">
            <v>70842.801283000008</v>
          </cell>
        </row>
        <row r="178">
          <cell r="A178">
            <v>100</v>
          </cell>
          <cell r="B178">
            <v>13102</v>
          </cell>
          <cell r="C178">
            <v>0</v>
          </cell>
          <cell r="D178">
            <v>60754.498757000001</v>
          </cell>
        </row>
        <row r="179">
          <cell r="A179">
            <v>100</v>
          </cell>
          <cell r="B179">
            <v>13103</v>
          </cell>
          <cell r="C179">
            <v>0</v>
          </cell>
          <cell r="D179">
            <v>122955.9705309999</v>
          </cell>
        </row>
        <row r="180">
          <cell r="A180">
            <v>100</v>
          </cell>
          <cell r="B180">
            <v>13104</v>
          </cell>
          <cell r="C180">
            <v>0</v>
          </cell>
          <cell r="D180">
            <v>70774.582028000004</v>
          </cell>
        </row>
        <row r="181">
          <cell r="A181">
            <v>100</v>
          </cell>
          <cell r="B181">
            <v>13107</v>
          </cell>
          <cell r="C181">
            <v>0</v>
          </cell>
          <cell r="D181">
            <v>-1167.0032900000001</v>
          </cell>
        </row>
        <row r="182">
          <cell r="A182">
            <v>100</v>
          </cell>
          <cell r="B182">
            <v>13108</v>
          </cell>
          <cell r="C182">
            <v>0</v>
          </cell>
          <cell r="D182">
            <v>-804.57593599999996</v>
          </cell>
        </row>
        <row r="183">
          <cell r="A183">
            <v>100</v>
          </cell>
          <cell r="B183">
            <v>13109</v>
          </cell>
          <cell r="C183">
            <v>0</v>
          </cell>
          <cell r="D183">
            <v>-277327.61700199998</v>
          </cell>
        </row>
        <row r="184">
          <cell r="A184">
            <v>100</v>
          </cell>
          <cell r="B184">
            <v>16122</v>
          </cell>
          <cell r="C184">
            <v>7</v>
          </cell>
          <cell r="D184">
            <v>10000</v>
          </cell>
        </row>
        <row r="185">
          <cell r="A185">
            <v>100</v>
          </cell>
          <cell r="B185">
            <v>16122</v>
          </cell>
          <cell r="C185">
            <v>8</v>
          </cell>
          <cell r="D185">
            <v>-2977.6073510000001</v>
          </cell>
        </row>
        <row r="186">
          <cell r="A186">
            <v>100</v>
          </cell>
          <cell r="B186">
            <v>16122</v>
          </cell>
          <cell r="C186">
            <v>9</v>
          </cell>
          <cell r="D186">
            <v>1352.2585829999998</v>
          </cell>
        </row>
        <row r="187">
          <cell r="A187">
            <v>100</v>
          </cell>
          <cell r="B187">
            <v>16126</v>
          </cell>
          <cell r="C187">
            <v>8</v>
          </cell>
          <cell r="D187">
            <v>-31.783743000000001</v>
          </cell>
        </row>
        <row r="188">
          <cell r="A188">
            <v>100</v>
          </cell>
          <cell r="B188">
            <v>16126</v>
          </cell>
          <cell r="C188">
            <v>9</v>
          </cell>
          <cell r="D188">
            <v>26.074425999999999</v>
          </cell>
        </row>
        <row r="189">
          <cell r="A189">
            <v>100</v>
          </cell>
          <cell r="B189">
            <v>16127</v>
          </cell>
          <cell r="C189">
            <v>8</v>
          </cell>
          <cell r="D189">
            <v>-0.953152</v>
          </cell>
        </row>
        <row r="190">
          <cell r="A190">
            <v>100</v>
          </cell>
          <cell r="B190">
            <v>16127</v>
          </cell>
          <cell r="C190">
            <v>9</v>
          </cell>
          <cell r="D190">
            <v>0.75505200000000006</v>
          </cell>
        </row>
        <row r="191">
          <cell r="A191">
            <v>100</v>
          </cell>
          <cell r="B191">
            <v>16132</v>
          </cell>
          <cell r="C191">
            <v>9</v>
          </cell>
          <cell r="D191">
            <v>6.6010849999999994</v>
          </cell>
        </row>
        <row r="192">
          <cell r="A192">
            <v>100</v>
          </cell>
          <cell r="B192">
            <v>16142</v>
          </cell>
          <cell r="C192">
            <v>8</v>
          </cell>
          <cell r="D192">
            <v>-36.085011000000002</v>
          </cell>
        </row>
        <row r="193">
          <cell r="A193">
            <v>100</v>
          </cell>
          <cell r="B193">
            <v>16142</v>
          </cell>
          <cell r="C193">
            <v>9</v>
          </cell>
          <cell r="D193">
            <v>3.7803630000000004</v>
          </cell>
        </row>
        <row r="194">
          <cell r="A194">
            <v>100</v>
          </cell>
          <cell r="B194">
            <v>16151</v>
          </cell>
          <cell r="C194">
            <v>7</v>
          </cell>
          <cell r="D194">
            <v>68</v>
          </cell>
        </row>
        <row r="195">
          <cell r="A195">
            <v>100</v>
          </cell>
          <cell r="B195">
            <v>16152</v>
          </cell>
          <cell r="C195">
            <v>8</v>
          </cell>
          <cell r="D195">
            <v>-13.121580999999999</v>
          </cell>
        </row>
        <row r="196">
          <cell r="A196">
            <v>100</v>
          </cell>
          <cell r="B196">
            <v>16152</v>
          </cell>
          <cell r="C196">
            <v>9</v>
          </cell>
          <cell r="D196">
            <v>3.8016959999999989</v>
          </cell>
        </row>
        <row r="197">
          <cell r="A197">
            <v>100</v>
          </cell>
          <cell r="B197">
            <v>16162</v>
          </cell>
          <cell r="C197">
            <v>8</v>
          </cell>
          <cell r="D197">
            <v>-1.626174</v>
          </cell>
        </row>
        <row r="198">
          <cell r="A198">
            <v>100</v>
          </cell>
          <cell r="B198">
            <v>16162</v>
          </cell>
          <cell r="C198">
            <v>9</v>
          </cell>
          <cell r="D198">
            <v>0.96610299999999982</v>
          </cell>
        </row>
        <row r="199">
          <cell r="A199">
            <v>100</v>
          </cell>
          <cell r="B199">
            <v>22003</v>
          </cell>
          <cell r="C199">
            <v>0</v>
          </cell>
          <cell r="D199">
            <v>1.3792E-2</v>
          </cell>
        </row>
        <row r="200">
          <cell r="A200">
            <v>100</v>
          </cell>
          <cell r="B200">
            <v>22011</v>
          </cell>
          <cell r="C200">
            <v>0</v>
          </cell>
          <cell r="D200">
            <v>-8.4103309999999993</v>
          </cell>
        </row>
        <row r="201">
          <cell r="A201">
            <v>100</v>
          </cell>
          <cell r="B201">
            <v>22016</v>
          </cell>
          <cell r="C201">
            <v>0</v>
          </cell>
          <cell r="D201">
            <v>172.594381</v>
          </cell>
        </row>
        <row r="202">
          <cell r="A202">
            <v>100</v>
          </cell>
          <cell r="B202">
            <v>22017</v>
          </cell>
          <cell r="C202">
            <v>0</v>
          </cell>
          <cell r="D202">
            <v>19.655329999999999</v>
          </cell>
        </row>
        <row r="203">
          <cell r="A203">
            <v>100</v>
          </cell>
          <cell r="B203">
            <v>22019</v>
          </cell>
          <cell r="C203">
            <v>0</v>
          </cell>
          <cell r="D203">
            <v>9.9449820000000013</v>
          </cell>
        </row>
        <row r="204">
          <cell r="A204">
            <v>100</v>
          </cell>
          <cell r="B204">
            <v>22151</v>
          </cell>
          <cell r="C204">
            <v>0</v>
          </cell>
          <cell r="D204">
            <v>-77.102753000000007</v>
          </cell>
        </row>
        <row r="205">
          <cell r="A205">
            <v>100</v>
          </cell>
          <cell r="B205">
            <v>22152</v>
          </cell>
          <cell r="C205">
            <v>0</v>
          </cell>
          <cell r="D205">
            <v>138.61498499999996</v>
          </cell>
        </row>
        <row r="206">
          <cell r="A206">
            <v>100</v>
          </cell>
          <cell r="B206">
            <v>22161</v>
          </cell>
          <cell r="C206">
            <v>0</v>
          </cell>
          <cell r="D206">
            <v>120.45240100000001</v>
          </cell>
        </row>
        <row r="207">
          <cell r="A207">
            <v>100</v>
          </cell>
          <cell r="B207">
            <v>22164</v>
          </cell>
          <cell r="C207">
            <v>0</v>
          </cell>
          <cell r="D207">
            <v>556.45664699999986</v>
          </cell>
        </row>
        <row r="208">
          <cell r="A208">
            <v>100</v>
          </cell>
          <cell r="B208">
            <v>22178</v>
          </cell>
          <cell r="C208">
            <v>0</v>
          </cell>
          <cell r="D208">
            <v>5.0738729999999999</v>
          </cell>
        </row>
        <row r="209">
          <cell r="A209">
            <v>100</v>
          </cell>
          <cell r="B209">
            <v>22179</v>
          </cell>
          <cell r="C209">
            <v>0</v>
          </cell>
          <cell r="D209">
            <v>-62.546292000000008</v>
          </cell>
        </row>
        <row r="210">
          <cell r="A210">
            <v>100</v>
          </cell>
          <cell r="B210">
            <v>22191</v>
          </cell>
          <cell r="C210">
            <v>0</v>
          </cell>
          <cell r="D210">
            <v>1848.0505049999999</v>
          </cell>
        </row>
        <row r="211">
          <cell r="A211">
            <v>100</v>
          </cell>
          <cell r="B211">
            <v>22195</v>
          </cell>
          <cell r="C211">
            <v>0</v>
          </cell>
          <cell r="D211">
            <v>38.381481999999998</v>
          </cell>
        </row>
        <row r="212">
          <cell r="A212">
            <v>100</v>
          </cell>
          <cell r="B212">
            <v>26162</v>
          </cell>
          <cell r="C212">
            <v>8</v>
          </cell>
          <cell r="D212">
            <v>0.46782999999999997</v>
          </cell>
        </row>
        <row r="213">
          <cell r="A213">
            <v>100</v>
          </cell>
          <cell r="B213">
            <v>26162</v>
          </cell>
          <cell r="C213">
            <v>9</v>
          </cell>
          <cell r="D213">
            <v>-0.16351500000000002</v>
          </cell>
        </row>
        <row r="214">
          <cell r="A214">
            <v>100</v>
          </cell>
          <cell r="B214">
            <v>26165</v>
          </cell>
          <cell r="C214">
            <v>8</v>
          </cell>
          <cell r="D214">
            <v>1462.47216</v>
          </cell>
        </row>
        <row r="215">
          <cell r="A215">
            <v>100</v>
          </cell>
          <cell r="B215">
            <v>26165</v>
          </cell>
          <cell r="C215">
            <v>9</v>
          </cell>
          <cell r="D215">
            <v>-778.55662700000005</v>
          </cell>
        </row>
        <row r="216">
          <cell r="A216">
            <v>100</v>
          </cell>
          <cell r="B216">
            <v>26190</v>
          </cell>
          <cell r="C216">
            <v>7</v>
          </cell>
          <cell r="D216">
            <v>-3583.2780360000002</v>
          </cell>
        </row>
        <row r="217">
          <cell r="A217">
            <v>100</v>
          </cell>
          <cell r="B217">
            <v>26196</v>
          </cell>
          <cell r="C217">
            <v>7</v>
          </cell>
          <cell r="D217">
            <v>-1564.7740090000002</v>
          </cell>
        </row>
        <row r="218">
          <cell r="A218">
            <v>100</v>
          </cell>
          <cell r="B218">
            <v>26199</v>
          </cell>
          <cell r="C218">
            <v>9</v>
          </cell>
          <cell r="D218">
            <v>0</v>
          </cell>
        </row>
        <row r="219">
          <cell r="A219">
            <v>100</v>
          </cell>
          <cell r="B219">
            <v>27792</v>
          </cell>
          <cell r="C219">
            <v>0</v>
          </cell>
          <cell r="D219">
            <v>50.444175999999999</v>
          </cell>
        </row>
        <row r="220">
          <cell r="A220">
            <v>100</v>
          </cell>
          <cell r="B220">
            <v>31121</v>
          </cell>
          <cell r="C220">
            <v>0</v>
          </cell>
          <cell r="D220">
            <v>6508.9964359999994</v>
          </cell>
        </row>
        <row r="221">
          <cell r="A221">
            <v>198</v>
          </cell>
          <cell r="B221">
            <v>1623</v>
          </cell>
          <cell r="C221">
            <v>7</v>
          </cell>
          <cell r="D221">
            <v>8012.9973019999998</v>
          </cell>
        </row>
        <row r="222">
          <cell r="A222">
            <v>198</v>
          </cell>
          <cell r="B222">
            <v>1623</v>
          </cell>
          <cell r="C222">
            <v>8</v>
          </cell>
          <cell r="D222">
            <v>-56871.499190000002</v>
          </cell>
        </row>
        <row r="223">
          <cell r="A223">
            <v>198</v>
          </cell>
          <cell r="B223">
            <v>1623</v>
          </cell>
          <cell r="C223">
            <v>9</v>
          </cell>
          <cell r="D223">
            <v>-23320.943347</v>
          </cell>
        </row>
        <row r="224">
          <cell r="A224">
            <v>198</v>
          </cell>
          <cell r="B224">
            <v>16131</v>
          </cell>
          <cell r="C224">
            <v>8</v>
          </cell>
          <cell r="D224">
            <v>-6500</v>
          </cell>
        </row>
        <row r="225">
          <cell r="A225">
            <v>198</v>
          </cell>
          <cell r="B225">
            <v>26132</v>
          </cell>
          <cell r="C225">
            <v>9</v>
          </cell>
          <cell r="D225">
            <v>-3533.2359529999994</v>
          </cell>
        </row>
        <row r="226">
          <cell r="A226">
            <v>200</v>
          </cell>
          <cell r="B226">
            <v>2275</v>
          </cell>
          <cell r="C226">
            <v>0</v>
          </cell>
          <cell r="D226">
            <v>-506.16137699999996</v>
          </cell>
        </row>
        <row r="227">
          <cell r="A227">
            <v>200</v>
          </cell>
          <cell r="B227">
            <v>22141</v>
          </cell>
          <cell r="C227">
            <v>0</v>
          </cell>
          <cell r="D227">
            <v>-6.3528390000000003</v>
          </cell>
        </row>
        <row r="228">
          <cell r="A228">
            <v>300</v>
          </cell>
          <cell r="B228">
            <v>2275</v>
          </cell>
          <cell r="C228">
            <v>0</v>
          </cell>
          <cell r="D228">
            <v>1399.8564319999998</v>
          </cell>
        </row>
        <row r="229">
          <cell r="A229">
            <v>300</v>
          </cell>
          <cell r="B229">
            <v>22171</v>
          </cell>
          <cell r="C229">
            <v>0</v>
          </cell>
          <cell r="D229">
            <v>-0.13350000000000001</v>
          </cell>
        </row>
        <row r="230">
          <cell r="A230">
            <v>300</v>
          </cell>
          <cell r="B230">
            <v>22173</v>
          </cell>
          <cell r="C230">
            <v>0</v>
          </cell>
          <cell r="D230">
            <v>-0.11200400000000021</v>
          </cell>
        </row>
        <row r="231">
          <cell r="A231">
            <v>300</v>
          </cell>
          <cell r="B231">
            <v>22174</v>
          </cell>
          <cell r="C231">
            <v>0</v>
          </cell>
          <cell r="D231">
            <v>0.13350000000000001</v>
          </cell>
        </row>
        <row r="232">
          <cell r="A232">
            <v>300</v>
          </cell>
          <cell r="B232">
            <v>22179</v>
          </cell>
          <cell r="C232">
            <v>0</v>
          </cell>
          <cell r="D232">
            <v>62.546292000000037</v>
          </cell>
        </row>
        <row r="233">
          <cell r="A233">
            <v>400</v>
          </cell>
          <cell r="B233">
            <v>2634</v>
          </cell>
          <cell r="C233">
            <v>7</v>
          </cell>
          <cell r="D233">
            <v>-64055.31</v>
          </cell>
        </row>
        <row r="234">
          <cell r="A234">
            <v>400</v>
          </cell>
          <cell r="B234">
            <v>2634</v>
          </cell>
          <cell r="C234">
            <v>8</v>
          </cell>
          <cell r="D234">
            <v>6604.9197199999999</v>
          </cell>
        </row>
        <row r="235">
          <cell r="A235">
            <v>400</v>
          </cell>
          <cell r="B235">
            <v>2634</v>
          </cell>
          <cell r="C235">
            <v>9</v>
          </cell>
          <cell r="D235">
            <v>8415.7462799999994</v>
          </cell>
        </row>
        <row r="236">
          <cell r="A236">
            <v>400</v>
          </cell>
          <cell r="B236">
            <v>2635</v>
          </cell>
          <cell r="C236">
            <v>8</v>
          </cell>
          <cell r="D236">
            <v>56871.499190000002</v>
          </cell>
        </row>
        <row r="237">
          <cell r="A237">
            <v>400</v>
          </cell>
          <cell r="B237">
            <v>2635</v>
          </cell>
          <cell r="C237">
            <v>9</v>
          </cell>
          <cell r="D237">
            <v>28193.257809999999</v>
          </cell>
        </row>
        <row r="238">
          <cell r="A238">
            <v>400</v>
          </cell>
          <cell r="B238">
            <v>2636</v>
          </cell>
          <cell r="C238">
            <v>7</v>
          </cell>
          <cell r="D238">
            <v>-75411.762302000003</v>
          </cell>
        </row>
        <row r="239">
          <cell r="A239">
            <v>400</v>
          </cell>
          <cell r="B239">
            <v>2636</v>
          </cell>
          <cell r="C239">
            <v>9</v>
          </cell>
          <cell r="D239">
            <v>5577.8123020000003</v>
          </cell>
        </row>
        <row r="240">
          <cell r="A240">
            <v>400</v>
          </cell>
          <cell r="B240">
            <v>22355</v>
          </cell>
          <cell r="C240">
            <v>7</v>
          </cell>
          <cell r="D240">
            <v>-131023</v>
          </cell>
        </row>
        <row r="241">
          <cell r="A241">
            <v>400</v>
          </cell>
          <cell r="B241">
            <v>22355</v>
          </cell>
          <cell r="C241">
            <v>8</v>
          </cell>
          <cell r="D241">
            <v>139272</v>
          </cell>
        </row>
        <row r="242">
          <cell r="A242">
            <v>400</v>
          </cell>
          <cell r="B242">
            <v>26190</v>
          </cell>
          <cell r="C242">
            <v>7</v>
          </cell>
          <cell r="D242">
            <v>-99880.483804999996</v>
          </cell>
        </row>
        <row r="243">
          <cell r="A243">
            <v>400</v>
          </cell>
          <cell r="B243">
            <v>26190</v>
          </cell>
          <cell r="C243">
            <v>8</v>
          </cell>
          <cell r="D243">
            <v>70582.7</v>
          </cell>
        </row>
        <row r="244">
          <cell r="A244">
            <v>400</v>
          </cell>
          <cell r="B244">
            <v>26196</v>
          </cell>
          <cell r="C244">
            <v>7</v>
          </cell>
          <cell r="D244">
            <v>-24728.849355000002</v>
          </cell>
        </row>
        <row r="245">
          <cell r="A245">
            <v>400</v>
          </cell>
          <cell r="B245">
            <v>26196</v>
          </cell>
          <cell r="C245">
            <v>9</v>
          </cell>
          <cell r="D245">
            <v>-57.245829999999998</v>
          </cell>
        </row>
        <row r="246">
          <cell r="A246">
            <v>400</v>
          </cell>
          <cell r="B246">
            <v>26198</v>
          </cell>
          <cell r="C246">
            <v>8</v>
          </cell>
          <cell r="D246">
            <v>807.01576599999999</v>
          </cell>
        </row>
        <row r="247">
          <cell r="A247">
            <v>400</v>
          </cell>
          <cell r="B247">
            <v>26198</v>
          </cell>
          <cell r="C247">
            <v>9</v>
          </cell>
          <cell r="D247">
            <v>-549.95574299999998</v>
          </cell>
        </row>
        <row r="248">
          <cell r="A248">
            <v>400</v>
          </cell>
          <cell r="B248">
            <v>26199</v>
          </cell>
          <cell r="C248">
            <v>7</v>
          </cell>
          <cell r="D248">
            <v>-435.33064999999999</v>
          </cell>
        </row>
        <row r="249">
          <cell r="A249">
            <v>400</v>
          </cell>
          <cell r="B249">
            <v>26199</v>
          </cell>
          <cell r="C249">
            <v>8</v>
          </cell>
          <cell r="D249">
            <v>-81.627762000000004</v>
          </cell>
        </row>
        <row r="250">
          <cell r="A250">
            <v>400</v>
          </cell>
          <cell r="B250">
            <v>26199</v>
          </cell>
          <cell r="C250">
            <v>9</v>
          </cell>
          <cell r="D250">
            <v>103.855552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Viðfang</v>
          </cell>
          <cell r="B1" t="str">
            <v>Tegund</v>
          </cell>
          <cell r="C1" t="str">
            <v>Mánuður</v>
          </cell>
          <cell r="D1" t="str">
            <v>Lokastaða</v>
          </cell>
        </row>
        <row r="2">
          <cell r="A2">
            <v>100</v>
          </cell>
          <cell r="B2">
            <v>1110</v>
          </cell>
          <cell r="C2">
            <v>0</v>
          </cell>
          <cell r="D2">
            <v>2.6559999999999999E-3</v>
          </cell>
        </row>
        <row r="3">
          <cell r="A3">
            <v>100</v>
          </cell>
          <cell r="B3">
            <v>1111</v>
          </cell>
          <cell r="C3">
            <v>-11.493366</v>
          </cell>
          <cell r="D3">
            <v>7.2150460000000001</v>
          </cell>
        </row>
        <row r="4">
          <cell r="A4">
            <v>100</v>
          </cell>
          <cell r="B4">
            <v>1113</v>
          </cell>
          <cell r="C4">
            <v>8.7859000000000007E-2</v>
          </cell>
          <cell r="D4">
            <v>0.51412599999999997</v>
          </cell>
        </row>
        <row r="5">
          <cell r="A5">
            <v>100</v>
          </cell>
          <cell r="B5">
            <v>1118</v>
          </cell>
          <cell r="C5">
            <v>-2.6927720000000002</v>
          </cell>
          <cell r="D5">
            <v>1.999827</v>
          </cell>
        </row>
        <row r="6">
          <cell r="A6">
            <v>100</v>
          </cell>
          <cell r="B6">
            <v>1120</v>
          </cell>
          <cell r="C6">
            <v>508.67121300000002</v>
          </cell>
          <cell r="D6">
            <v>4968.6091399999996</v>
          </cell>
        </row>
        <row r="7">
          <cell r="A7">
            <v>100</v>
          </cell>
          <cell r="B7">
            <v>1124</v>
          </cell>
          <cell r="C7">
            <v>284.50613499999997</v>
          </cell>
          <cell r="D7">
            <v>-172.34326300000001</v>
          </cell>
        </row>
        <row r="8">
          <cell r="A8">
            <v>100</v>
          </cell>
          <cell r="B8">
            <v>1126</v>
          </cell>
          <cell r="C8">
            <v>269.06129299999998</v>
          </cell>
          <cell r="D8">
            <v>86.10136</v>
          </cell>
        </row>
        <row r="9">
          <cell r="A9">
            <v>100</v>
          </cell>
          <cell r="B9">
            <v>1127</v>
          </cell>
          <cell r="C9">
            <v>-11.608363000000001</v>
          </cell>
          <cell r="D9">
            <v>-158.80878999999999</v>
          </cell>
        </row>
        <row r="10">
          <cell r="A10">
            <v>100</v>
          </cell>
          <cell r="B10">
            <v>1128</v>
          </cell>
          <cell r="C10">
            <v>2.9713120000000002</v>
          </cell>
          <cell r="D10">
            <v>65.978847000000002</v>
          </cell>
        </row>
        <row r="11">
          <cell r="A11">
            <v>100</v>
          </cell>
          <cell r="B11">
            <v>1129</v>
          </cell>
          <cell r="C11">
            <v>1.0423089999999999</v>
          </cell>
          <cell r="D11">
            <v>23.754418999999999</v>
          </cell>
        </row>
        <row r="12">
          <cell r="A12">
            <v>100</v>
          </cell>
          <cell r="B12">
            <v>1139</v>
          </cell>
          <cell r="C12">
            <v>0</v>
          </cell>
          <cell r="D12">
            <v>0</v>
          </cell>
        </row>
        <row r="13">
          <cell r="A13">
            <v>100</v>
          </cell>
          <cell r="B13">
            <v>1142</v>
          </cell>
          <cell r="C13">
            <v>11.012292</v>
          </cell>
          <cell r="D13">
            <v>-49.833444</v>
          </cell>
        </row>
        <row r="14">
          <cell r="A14">
            <v>100</v>
          </cell>
          <cell r="B14">
            <v>1144</v>
          </cell>
          <cell r="C14">
            <v>19.941500000000001</v>
          </cell>
          <cell r="D14">
            <v>56.587738000000002</v>
          </cell>
        </row>
        <row r="15">
          <cell r="A15">
            <v>100</v>
          </cell>
          <cell r="B15">
            <v>1146</v>
          </cell>
          <cell r="C15">
            <v>9.8135159999999999</v>
          </cell>
          <cell r="D15">
            <v>89.123063000000002</v>
          </cell>
        </row>
        <row r="16">
          <cell r="A16">
            <v>100</v>
          </cell>
          <cell r="B16">
            <v>1147</v>
          </cell>
          <cell r="C16">
            <v>-4.1744680000000001</v>
          </cell>
          <cell r="D16">
            <v>-14.002402999999999</v>
          </cell>
        </row>
        <row r="17">
          <cell r="A17">
            <v>100</v>
          </cell>
          <cell r="B17">
            <v>1148</v>
          </cell>
          <cell r="C17">
            <v>-65.760311999999999</v>
          </cell>
          <cell r="D17">
            <v>-16.423345999999999</v>
          </cell>
        </row>
        <row r="18">
          <cell r="A18">
            <v>100</v>
          </cell>
          <cell r="B18">
            <v>1149</v>
          </cell>
          <cell r="C18">
            <v>0</v>
          </cell>
          <cell r="D18">
            <v>-0.30432500000000001</v>
          </cell>
        </row>
        <row r="19">
          <cell r="A19">
            <v>100</v>
          </cell>
          <cell r="B19">
            <v>1181</v>
          </cell>
          <cell r="C19">
            <v>-1.9365779999999999</v>
          </cell>
          <cell r="D19">
            <v>-23.648408</v>
          </cell>
        </row>
        <row r="20">
          <cell r="A20">
            <v>100</v>
          </cell>
          <cell r="B20">
            <v>1183</v>
          </cell>
          <cell r="C20">
            <v>-34.375498</v>
          </cell>
          <cell r="D20">
            <v>-28.192899000000001</v>
          </cell>
        </row>
        <row r="21">
          <cell r="A21">
            <v>100</v>
          </cell>
          <cell r="B21">
            <v>1184</v>
          </cell>
          <cell r="C21">
            <v>-0.99605999999999995</v>
          </cell>
          <cell r="D21">
            <v>-45.211770000000001</v>
          </cell>
        </row>
        <row r="22">
          <cell r="A22">
            <v>100</v>
          </cell>
          <cell r="B22">
            <v>1186</v>
          </cell>
          <cell r="C22">
            <v>0</v>
          </cell>
          <cell r="D22">
            <v>-5.3005370000000003</v>
          </cell>
        </row>
        <row r="23">
          <cell r="A23">
            <v>100</v>
          </cell>
          <cell r="B23">
            <v>1191</v>
          </cell>
          <cell r="C23">
            <v>-77.954364999999996</v>
          </cell>
          <cell r="D23">
            <v>518.09734900000001</v>
          </cell>
        </row>
        <row r="24">
          <cell r="A24">
            <v>100</v>
          </cell>
          <cell r="B24">
            <v>1192</v>
          </cell>
          <cell r="C24">
            <v>-23.182062999999999</v>
          </cell>
          <cell r="D24">
            <v>-9.8426390000000001</v>
          </cell>
        </row>
        <row r="25">
          <cell r="A25">
            <v>100</v>
          </cell>
          <cell r="B25">
            <v>1193</v>
          </cell>
          <cell r="C25">
            <v>-71.052777000000006</v>
          </cell>
          <cell r="D25">
            <v>19.275003000000002</v>
          </cell>
        </row>
        <row r="26">
          <cell r="A26">
            <v>100</v>
          </cell>
          <cell r="B26">
            <v>1194</v>
          </cell>
          <cell r="C26">
            <v>-12.763210000000001</v>
          </cell>
          <cell r="D26">
            <v>-11.678782999999999</v>
          </cell>
        </row>
        <row r="27">
          <cell r="A27">
            <v>100</v>
          </cell>
          <cell r="B27">
            <v>1195</v>
          </cell>
          <cell r="C27">
            <v>-6.1114459999999999</v>
          </cell>
          <cell r="D27">
            <v>4.0669570000000004</v>
          </cell>
        </row>
        <row r="28">
          <cell r="A28">
            <v>100</v>
          </cell>
          <cell r="B28">
            <v>1196</v>
          </cell>
          <cell r="C28">
            <v>-7.1980459999999997</v>
          </cell>
          <cell r="D28">
            <v>8.26098</v>
          </cell>
        </row>
        <row r="29">
          <cell r="A29">
            <v>100</v>
          </cell>
          <cell r="B29">
            <v>1197</v>
          </cell>
          <cell r="C29">
            <v>-5.2903099999999998</v>
          </cell>
          <cell r="D29">
            <v>0.36685000000000001</v>
          </cell>
        </row>
        <row r="30">
          <cell r="A30">
            <v>100</v>
          </cell>
          <cell r="B30">
            <v>1199</v>
          </cell>
          <cell r="C30">
            <v>-12.406306000000001</v>
          </cell>
          <cell r="D30">
            <v>-5.0663</v>
          </cell>
        </row>
        <row r="31">
          <cell r="A31">
            <v>100</v>
          </cell>
          <cell r="B31">
            <v>1210</v>
          </cell>
          <cell r="C31">
            <v>35.95326</v>
          </cell>
          <cell r="D31">
            <v>-56.698112999999999</v>
          </cell>
        </row>
        <row r="32">
          <cell r="A32">
            <v>100</v>
          </cell>
          <cell r="B32">
            <v>1211</v>
          </cell>
          <cell r="C32">
            <v>208.786779</v>
          </cell>
          <cell r="D32">
            <v>532.11408900000004</v>
          </cell>
        </row>
        <row r="33">
          <cell r="A33">
            <v>100</v>
          </cell>
          <cell r="B33">
            <v>1212</v>
          </cell>
          <cell r="C33">
            <v>-6.017309</v>
          </cell>
          <cell r="D33">
            <v>-24.988664</v>
          </cell>
        </row>
        <row r="34">
          <cell r="A34">
            <v>100</v>
          </cell>
          <cell r="B34">
            <v>1213</v>
          </cell>
          <cell r="C34">
            <v>13.44875</v>
          </cell>
          <cell r="D34">
            <v>-63.783859</v>
          </cell>
        </row>
        <row r="35">
          <cell r="A35">
            <v>100</v>
          </cell>
          <cell r="B35">
            <v>1214</v>
          </cell>
          <cell r="C35">
            <v>-2.67916</v>
          </cell>
          <cell r="D35">
            <v>-47.676650000000002</v>
          </cell>
        </row>
        <row r="36">
          <cell r="A36">
            <v>100</v>
          </cell>
          <cell r="B36">
            <v>1215</v>
          </cell>
          <cell r="C36">
            <v>-261.72560900000002</v>
          </cell>
          <cell r="D36">
            <v>-356.94302699999997</v>
          </cell>
        </row>
        <row r="37">
          <cell r="A37">
            <v>100</v>
          </cell>
          <cell r="B37">
            <v>1216</v>
          </cell>
          <cell r="C37">
            <v>72.763660000000002</v>
          </cell>
          <cell r="D37">
            <v>-66.489643999999998</v>
          </cell>
        </row>
        <row r="38">
          <cell r="A38">
            <v>100</v>
          </cell>
          <cell r="B38">
            <v>1217</v>
          </cell>
          <cell r="C38">
            <v>-0.40973399999999999</v>
          </cell>
          <cell r="D38">
            <v>2.5915059999999999</v>
          </cell>
        </row>
        <row r="39">
          <cell r="A39">
            <v>100</v>
          </cell>
          <cell r="B39">
            <v>1218</v>
          </cell>
          <cell r="C39">
            <v>-0.43040899999999999</v>
          </cell>
          <cell r="D39">
            <v>-290.41501699999998</v>
          </cell>
        </row>
        <row r="40">
          <cell r="A40">
            <v>100</v>
          </cell>
          <cell r="B40">
            <v>1219</v>
          </cell>
          <cell r="C40">
            <v>-114.75897000000001</v>
          </cell>
          <cell r="D40">
            <v>-208.13991999999999</v>
          </cell>
        </row>
        <row r="41">
          <cell r="A41">
            <v>100</v>
          </cell>
          <cell r="B41">
            <v>1225</v>
          </cell>
          <cell r="C41">
            <v>-1607.9310270000001</v>
          </cell>
          <cell r="D41">
            <v>-2.621413</v>
          </cell>
        </row>
        <row r="42">
          <cell r="A42">
            <v>100</v>
          </cell>
          <cell r="B42">
            <v>1235</v>
          </cell>
          <cell r="C42">
            <v>0</v>
          </cell>
          <cell r="D42">
            <v>-60</v>
          </cell>
        </row>
        <row r="43">
          <cell r="A43">
            <v>100</v>
          </cell>
          <cell r="B43">
            <v>1259</v>
          </cell>
          <cell r="C43">
            <v>0.449069</v>
          </cell>
          <cell r="D43">
            <v>0.40184300000000001</v>
          </cell>
        </row>
        <row r="44">
          <cell r="A44">
            <v>100</v>
          </cell>
          <cell r="B44">
            <v>1271</v>
          </cell>
          <cell r="C44">
            <v>-0.28390100000000001</v>
          </cell>
          <cell r="D44">
            <v>6.6846000000000003E-2</v>
          </cell>
        </row>
        <row r="45">
          <cell r="A45">
            <v>100</v>
          </cell>
          <cell r="B45">
            <v>1275</v>
          </cell>
          <cell r="C45">
            <v>178.23814999999999</v>
          </cell>
          <cell r="D45">
            <v>413.881057</v>
          </cell>
        </row>
        <row r="46">
          <cell r="A46">
            <v>100</v>
          </cell>
          <cell r="B46">
            <v>1276</v>
          </cell>
          <cell r="C46">
            <v>3318.015292</v>
          </cell>
          <cell r="D46">
            <v>2677.3442719999998</v>
          </cell>
        </row>
        <row r="47">
          <cell r="A47">
            <v>100</v>
          </cell>
          <cell r="B47">
            <v>1278</v>
          </cell>
          <cell r="C47">
            <v>-2.7908970000000002</v>
          </cell>
          <cell r="D47">
            <v>3.1189360000000002</v>
          </cell>
        </row>
        <row r="48">
          <cell r="A48">
            <v>100</v>
          </cell>
          <cell r="B48">
            <v>1279</v>
          </cell>
          <cell r="C48">
            <v>-14.369851000000001</v>
          </cell>
          <cell r="D48">
            <v>-16.284587999999999</v>
          </cell>
        </row>
        <row r="49">
          <cell r="A49">
            <v>100</v>
          </cell>
          <cell r="B49">
            <v>1414</v>
          </cell>
          <cell r="C49">
            <v>0</v>
          </cell>
          <cell r="D49">
            <v>-5.020378</v>
          </cell>
        </row>
        <row r="50">
          <cell r="A50">
            <v>100</v>
          </cell>
          <cell r="B50">
            <v>1424</v>
          </cell>
          <cell r="C50">
            <v>1.6468419999999999</v>
          </cell>
          <cell r="D50">
            <v>2.2806489999999999</v>
          </cell>
        </row>
        <row r="51">
          <cell r="A51">
            <v>100</v>
          </cell>
          <cell r="B51">
            <v>1426</v>
          </cell>
          <cell r="C51">
            <v>4.7969900000000001</v>
          </cell>
          <cell r="D51">
            <v>8.1373119999999997</v>
          </cell>
        </row>
        <row r="52">
          <cell r="A52">
            <v>100</v>
          </cell>
          <cell r="B52">
            <v>1428</v>
          </cell>
          <cell r="C52">
            <v>-3.8140000000000001E-3</v>
          </cell>
          <cell r="D52">
            <v>-4.6615999999999998E-2</v>
          </cell>
        </row>
        <row r="53">
          <cell r="A53">
            <v>100</v>
          </cell>
          <cell r="B53">
            <v>1429</v>
          </cell>
          <cell r="C53">
            <v>11.055115000000001</v>
          </cell>
          <cell r="D53">
            <v>173.24126200000001</v>
          </cell>
        </row>
        <row r="54">
          <cell r="A54">
            <v>100</v>
          </cell>
          <cell r="B54">
            <v>1615</v>
          </cell>
          <cell r="C54">
            <v>-0.63</v>
          </cell>
          <cell r="D54">
            <v>-3.15</v>
          </cell>
        </row>
        <row r="55">
          <cell r="A55">
            <v>100</v>
          </cell>
          <cell r="B55">
            <v>1715</v>
          </cell>
          <cell r="C55">
            <v>0</v>
          </cell>
          <cell r="D55">
            <v>25</v>
          </cell>
        </row>
        <row r="56">
          <cell r="A56">
            <v>100</v>
          </cell>
          <cell r="B56">
            <v>2210</v>
          </cell>
          <cell r="C56">
            <v>1949.5408339999999</v>
          </cell>
          <cell r="D56">
            <v>468.34574800000001</v>
          </cell>
        </row>
        <row r="57">
          <cell r="A57">
            <v>100</v>
          </cell>
          <cell r="B57">
            <v>2211</v>
          </cell>
          <cell r="C57">
            <v>-80.399963999999997</v>
          </cell>
          <cell r="D57">
            <v>617.67172100000005</v>
          </cell>
        </row>
        <row r="58">
          <cell r="A58">
            <v>100</v>
          </cell>
          <cell r="B58">
            <v>2212</v>
          </cell>
          <cell r="C58">
            <v>53.721727000000001</v>
          </cell>
          <cell r="D58">
            <v>17.243663999999999</v>
          </cell>
        </row>
        <row r="59">
          <cell r="A59">
            <v>100</v>
          </cell>
          <cell r="B59">
            <v>2213</v>
          </cell>
          <cell r="C59">
            <v>-3.9940899999999999</v>
          </cell>
          <cell r="D59">
            <v>24.459192999999999</v>
          </cell>
        </row>
        <row r="60">
          <cell r="A60">
            <v>100</v>
          </cell>
          <cell r="B60">
            <v>2214</v>
          </cell>
          <cell r="C60">
            <v>-1.102131</v>
          </cell>
          <cell r="D60">
            <v>138.44356999999999</v>
          </cell>
        </row>
        <row r="61">
          <cell r="A61">
            <v>100</v>
          </cell>
          <cell r="B61">
            <v>2215</v>
          </cell>
          <cell r="C61">
            <v>117.541269</v>
          </cell>
          <cell r="D61">
            <v>209.77472</v>
          </cell>
        </row>
        <row r="62">
          <cell r="A62">
            <v>100</v>
          </cell>
          <cell r="B62">
            <v>2216</v>
          </cell>
          <cell r="C62">
            <v>-475.19665099999997</v>
          </cell>
          <cell r="D62">
            <v>-303.013305</v>
          </cell>
        </row>
        <row r="63">
          <cell r="A63">
            <v>100</v>
          </cell>
          <cell r="B63">
            <v>2217</v>
          </cell>
          <cell r="C63">
            <v>7.8989079999999996</v>
          </cell>
          <cell r="D63">
            <v>114.932604</v>
          </cell>
        </row>
        <row r="64">
          <cell r="A64">
            <v>100</v>
          </cell>
          <cell r="B64">
            <v>2218</v>
          </cell>
          <cell r="C64">
            <v>2.6928770000000002</v>
          </cell>
          <cell r="D64">
            <v>148.15560199999999</v>
          </cell>
        </row>
        <row r="65">
          <cell r="A65">
            <v>100</v>
          </cell>
          <cell r="B65">
            <v>2219</v>
          </cell>
          <cell r="C65">
            <v>-1364.2044539999999</v>
          </cell>
          <cell r="D65">
            <v>-1713.862656</v>
          </cell>
        </row>
        <row r="66">
          <cell r="A66">
            <v>100</v>
          </cell>
          <cell r="B66">
            <v>2238</v>
          </cell>
          <cell r="C66">
            <v>0</v>
          </cell>
          <cell r="D66">
            <v>-1.75</v>
          </cell>
        </row>
        <row r="67">
          <cell r="A67">
            <v>100</v>
          </cell>
          <cell r="B67">
            <v>2238</v>
          </cell>
          <cell r="C67">
            <v>3.1012000000000001E-2</v>
          </cell>
          <cell r="D67">
            <v>0.66236600000000001</v>
          </cell>
        </row>
        <row r="68">
          <cell r="A68">
            <v>100</v>
          </cell>
          <cell r="B68">
            <v>2256</v>
          </cell>
          <cell r="C68">
            <v>0</v>
          </cell>
          <cell r="D68">
            <v>-0.69534099999999999</v>
          </cell>
        </row>
        <row r="69">
          <cell r="A69">
            <v>100</v>
          </cell>
          <cell r="B69">
            <v>2259</v>
          </cell>
          <cell r="C69">
            <v>146.29418899999999</v>
          </cell>
          <cell r="D69">
            <v>-1446.709398</v>
          </cell>
        </row>
        <row r="70">
          <cell r="A70">
            <v>100</v>
          </cell>
          <cell r="B70">
            <v>2271</v>
          </cell>
          <cell r="C70">
            <v>0</v>
          </cell>
          <cell r="D70">
            <v>-3.2000000000000002E-3</v>
          </cell>
        </row>
        <row r="71">
          <cell r="A71">
            <v>100</v>
          </cell>
          <cell r="B71">
            <v>2275</v>
          </cell>
          <cell r="C71">
            <v>-142.16651400000001</v>
          </cell>
          <cell r="D71">
            <v>3203.9514199999999</v>
          </cell>
        </row>
        <row r="72">
          <cell r="A72">
            <v>100</v>
          </cell>
          <cell r="B72">
            <v>2275</v>
          </cell>
          <cell r="C72">
            <v>-3.1012000000000001E-2</v>
          </cell>
          <cell r="D72">
            <v>-3.1012000000000001E-2</v>
          </cell>
        </row>
        <row r="73">
          <cell r="A73">
            <v>100</v>
          </cell>
          <cell r="B73">
            <v>2276</v>
          </cell>
          <cell r="C73">
            <v>923.56939299999999</v>
          </cell>
          <cell r="D73">
            <v>890.35651099999995</v>
          </cell>
        </row>
        <row r="74">
          <cell r="A74">
            <v>100</v>
          </cell>
          <cell r="B74">
            <v>2278</v>
          </cell>
          <cell r="C74">
            <v>9.2669999999999992E-3</v>
          </cell>
          <cell r="D74">
            <v>79.595867999999996</v>
          </cell>
        </row>
        <row r="75">
          <cell r="A75">
            <v>100</v>
          </cell>
          <cell r="B75">
            <v>2279</v>
          </cell>
          <cell r="C75">
            <v>458.35192899999998</v>
          </cell>
          <cell r="D75">
            <v>-123.911575</v>
          </cell>
        </row>
        <row r="76">
          <cell r="A76">
            <v>100</v>
          </cell>
          <cell r="B76">
            <v>2616</v>
          </cell>
          <cell r="C76">
            <v>1.2894490000000001</v>
          </cell>
          <cell r="D76">
            <v>1.2894490000000001</v>
          </cell>
        </row>
        <row r="77">
          <cell r="A77">
            <v>100</v>
          </cell>
          <cell r="B77">
            <v>2618</v>
          </cell>
          <cell r="C77">
            <v>0</v>
          </cell>
          <cell r="D77">
            <v>3.2073339999999999</v>
          </cell>
        </row>
        <row r="78">
          <cell r="A78">
            <v>100</v>
          </cell>
          <cell r="B78">
            <v>3919</v>
          </cell>
          <cell r="C78">
            <v>317.19154300000002</v>
          </cell>
          <cell r="D78">
            <v>278.92797899999999</v>
          </cell>
        </row>
        <row r="79">
          <cell r="A79">
            <v>100</v>
          </cell>
          <cell r="B79">
            <v>12111</v>
          </cell>
          <cell r="C79">
            <v>0</v>
          </cell>
          <cell r="D79">
            <v>-4.3616720000000004</v>
          </cell>
        </row>
        <row r="80">
          <cell r="A80">
            <v>100</v>
          </cell>
          <cell r="B80">
            <v>12118</v>
          </cell>
          <cell r="C80">
            <v>-3.2946770000000001</v>
          </cell>
          <cell r="D80">
            <v>20.755617000000001</v>
          </cell>
        </row>
        <row r="81">
          <cell r="A81">
            <v>100</v>
          </cell>
          <cell r="B81">
            <v>12161</v>
          </cell>
          <cell r="C81">
            <v>0.256963</v>
          </cell>
          <cell r="D81">
            <v>0.19916700000000001</v>
          </cell>
        </row>
        <row r="82">
          <cell r="A82">
            <v>100</v>
          </cell>
          <cell r="B82">
            <v>12164</v>
          </cell>
          <cell r="C82">
            <v>26.600068</v>
          </cell>
          <cell r="D82">
            <v>159.31808699999999</v>
          </cell>
        </row>
        <row r="83">
          <cell r="A83">
            <v>100</v>
          </cell>
          <cell r="B83">
            <v>12169</v>
          </cell>
          <cell r="C83">
            <v>3.4551999999999999E-2</v>
          </cell>
          <cell r="D83">
            <v>1.2954540000000001</v>
          </cell>
        </row>
        <row r="84">
          <cell r="A84">
            <v>100</v>
          </cell>
          <cell r="B84">
            <v>12176</v>
          </cell>
          <cell r="C84">
            <v>407.491983</v>
          </cell>
          <cell r="D84">
            <v>130.97340299999999</v>
          </cell>
        </row>
        <row r="85">
          <cell r="A85">
            <v>100</v>
          </cell>
          <cell r="B85">
            <v>12177</v>
          </cell>
          <cell r="C85">
            <v>-21.793337999999999</v>
          </cell>
          <cell r="D85">
            <v>-296.48413900000003</v>
          </cell>
        </row>
        <row r="86">
          <cell r="A86">
            <v>100</v>
          </cell>
          <cell r="B86">
            <v>12178</v>
          </cell>
          <cell r="C86">
            <v>-145.56437099999999</v>
          </cell>
          <cell r="D86">
            <v>185.54252199999999</v>
          </cell>
        </row>
        <row r="87">
          <cell r="A87">
            <v>100</v>
          </cell>
          <cell r="B87">
            <v>12191</v>
          </cell>
          <cell r="C87">
            <v>-74.190038999999999</v>
          </cell>
          <cell r="D87">
            <v>-12.788824999999999</v>
          </cell>
        </row>
        <row r="88">
          <cell r="A88">
            <v>100</v>
          </cell>
          <cell r="B88">
            <v>12560</v>
          </cell>
          <cell r="C88">
            <v>0</v>
          </cell>
          <cell r="D88">
            <v>-17.264500000000002</v>
          </cell>
        </row>
        <row r="89">
          <cell r="A89">
            <v>100</v>
          </cell>
          <cell r="B89">
            <v>12751</v>
          </cell>
          <cell r="C89">
            <v>0</v>
          </cell>
          <cell r="D89">
            <v>-0.24285699999999999</v>
          </cell>
        </row>
        <row r="90">
          <cell r="A90">
            <v>100</v>
          </cell>
          <cell r="B90">
            <v>12754</v>
          </cell>
          <cell r="C90">
            <v>40.253155</v>
          </cell>
          <cell r="D90">
            <v>-197.49722800000001</v>
          </cell>
        </row>
        <row r="91">
          <cell r="A91">
            <v>100</v>
          </cell>
          <cell r="B91">
            <v>12756</v>
          </cell>
          <cell r="C91">
            <v>0</v>
          </cell>
          <cell r="D91">
            <v>-22.051822000000001</v>
          </cell>
        </row>
        <row r="92">
          <cell r="A92">
            <v>100</v>
          </cell>
          <cell r="B92">
            <v>12798</v>
          </cell>
          <cell r="C92">
            <v>146.263442</v>
          </cell>
          <cell r="D92">
            <v>-22.530657999999999</v>
          </cell>
        </row>
        <row r="93">
          <cell r="A93">
            <v>100</v>
          </cell>
          <cell r="B93">
            <v>12799</v>
          </cell>
          <cell r="C93">
            <v>-0.6</v>
          </cell>
          <cell r="D93">
            <v>-0.92869199999999996</v>
          </cell>
        </row>
        <row r="94">
          <cell r="A94">
            <v>100</v>
          </cell>
          <cell r="B94">
            <v>14289</v>
          </cell>
          <cell r="C94">
            <v>9.0681999999999999E-2</v>
          </cell>
          <cell r="D94">
            <v>0.17704700000000001</v>
          </cell>
        </row>
        <row r="95">
          <cell r="A95">
            <v>100</v>
          </cell>
          <cell r="B95">
            <v>14298</v>
          </cell>
          <cell r="C95">
            <v>0</v>
          </cell>
          <cell r="D95">
            <v>1.9999999999999999E-6</v>
          </cell>
        </row>
        <row r="96">
          <cell r="A96">
            <v>100</v>
          </cell>
          <cell r="B96">
            <v>14299</v>
          </cell>
          <cell r="C96">
            <v>-9.7900000000000005E-4</v>
          </cell>
          <cell r="D96">
            <v>-8.5708999999999994E-2</v>
          </cell>
        </row>
        <row r="97">
          <cell r="A97">
            <v>100</v>
          </cell>
          <cell r="B97">
            <v>16142</v>
          </cell>
          <cell r="C97">
            <v>14.077921999999999</v>
          </cell>
          <cell r="D97">
            <v>39.426082999999998</v>
          </cell>
        </row>
        <row r="98">
          <cell r="A98">
            <v>100</v>
          </cell>
          <cell r="B98">
            <v>16142</v>
          </cell>
          <cell r="C98">
            <v>0</v>
          </cell>
          <cell r="D98">
            <v>-1.0540579999999999</v>
          </cell>
        </row>
        <row r="99">
          <cell r="A99">
            <v>100</v>
          </cell>
          <cell r="B99">
            <v>16161</v>
          </cell>
          <cell r="C99">
            <v>-0.60066699999999995</v>
          </cell>
          <cell r="D99">
            <v>-1.8030820000000001</v>
          </cell>
        </row>
        <row r="100">
          <cell r="A100">
            <v>100</v>
          </cell>
          <cell r="B100">
            <v>16161</v>
          </cell>
          <cell r="C100">
            <v>0.36</v>
          </cell>
          <cell r="D100">
            <v>0.36</v>
          </cell>
        </row>
        <row r="101">
          <cell r="A101">
            <v>100</v>
          </cell>
          <cell r="B101">
            <v>16161</v>
          </cell>
          <cell r="C101">
            <v>0.89980400000000005</v>
          </cell>
          <cell r="D101">
            <v>0.89980400000000005</v>
          </cell>
        </row>
        <row r="102">
          <cell r="A102">
            <v>100</v>
          </cell>
          <cell r="B102">
            <v>22001</v>
          </cell>
          <cell r="C102">
            <v>-20.185504999999999</v>
          </cell>
          <cell r="D102">
            <v>-91.987064000000004</v>
          </cell>
        </row>
        <row r="103">
          <cell r="A103">
            <v>100</v>
          </cell>
          <cell r="B103">
            <v>22002</v>
          </cell>
          <cell r="C103">
            <v>0</v>
          </cell>
          <cell r="D103">
            <v>0.61692999999999998</v>
          </cell>
        </row>
        <row r="104">
          <cell r="A104">
            <v>100</v>
          </cell>
          <cell r="B104">
            <v>22003</v>
          </cell>
          <cell r="C104">
            <v>-120.502393</v>
          </cell>
          <cell r="D104">
            <v>83.928791000000004</v>
          </cell>
        </row>
        <row r="105">
          <cell r="A105">
            <v>100</v>
          </cell>
          <cell r="B105">
            <v>22004</v>
          </cell>
          <cell r="C105">
            <v>-64.200913</v>
          </cell>
          <cell r="D105">
            <v>119.98020200000001</v>
          </cell>
        </row>
        <row r="106">
          <cell r="A106">
            <v>100</v>
          </cell>
          <cell r="B106">
            <v>22005</v>
          </cell>
          <cell r="C106">
            <v>14.029067</v>
          </cell>
          <cell r="D106">
            <v>52.480111999999998</v>
          </cell>
        </row>
        <row r="107">
          <cell r="A107">
            <v>100</v>
          </cell>
          <cell r="B107">
            <v>22007</v>
          </cell>
          <cell r="C107">
            <v>-7.5808439999999999</v>
          </cell>
          <cell r="D107">
            <v>-8.5621720000000003</v>
          </cell>
        </row>
        <row r="108">
          <cell r="A108">
            <v>100</v>
          </cell>
          <cell r="B108">
            <v>22008</v>
          </cell>
          <cell r="C108">
            <v>0.47808600000000001</v>
          </cell>
          <cell r="D108">
            <v>0.97043400000000002</v>
          </cell>
        </row>
        <row r="109">
          <cell r="A109">
            <v>100</v>
          </cell>
          <cell r="B109">
            <v>22011</v>
          </cell>
          <cell r="C109">
            <v>1.7814680000000001</v>
          </cell>
          <cell r="D109">
            <v>1.850886</v>
          </cell>
        </row>
        <row r="110">
          <cell r="A110">
            <v>100</v>
          </cell>
          <cell r="B110">
            <v>22013</v>
          </cell>
          <cell r="C110">
            <v>0</v>
          </cell>
          <cell r="D110">
            <v>-4.2680000000000001E-3</v>
          </cell>
        </row>
        <row r="111">
          <cell r="A111">
            <v>100</v>
          </cell>
          <cell r="B111">
            <v>22016</v>
          </cell>
          <cell r="C111">
            <v>-2.3501999999999999E-2</v>
          </cell>
          <cell r="D111">
            <v>0.19628499999999999</v>
          </cell>
        </row>
        <row r="112">
          <cell r="A112">
            <v>100</v>
          </cell>
          <cell r="B112">
            <v>22019</v>
          </cell>
          <cell r="C112">
            <v>-205.39958300000001</v>
          </cell>
          <cell r="D112">
            <v>587.61924399999998</v>
          </cell>
        </row>
        <row r="113">
          <cell r="A113">
            <v>100</v>
          </cell>
          <cell r="B113">
            <v>22162</v>
          </cell>
          <cell r="C113">
            <v>0.25697999999999999</v>
          </cell>
          <cell r="D113">
            <v>0.25697999999999999</v>
          </cell>
        </row>
        <row r="114">
          <cell r="A114">
            <v>100</v>
          </cell>
          <cell r="B114">
            <v>22165</v>
          </cell>
          <cell r="C114">
            <v>-0.28610999999999998</v>
          </cell>
          <cell r="D114">
            <v>5.6227650000000002</v>
          </cell>
        </row>
        <row r="115">
          <cell r="A115">
            <v>100</v>
          </cell>
          <cell r="B115">
            <v>22191</v>
          </cell>
          <cell r="C115">
            <v>74.181388999999996</v>
          </cell>
          <cell r="D115">
            <v>12.820383</v>
          </cell>
        </row>
        <row r="116">
          <cell r="A116">
            <v>100</v>
          </cell>
          <cell r="B116">
            <v>22751</v>
          </cell>
          <cell r="C116">
            <v>103.852616</v>
          </cell>
          <cell r="D116">
            <v>2925.7638529999999</v>
          </cell>
        </row>
        <row r="117">
          <cell r="A117">
            <v>100</v>
          </cell>
          <cell r="B117">
            <v>22753</v>
          </cell>
          <cell r="C117">
            <v>33.728408999999999</v>
          </cell>
          <cell r="D117">
            <v>20.320884</v>
          </cell>
        </row>
        <row r="118">
          <cell r="A118">
            <v>100</v>
          </cell>
          <cell r="B118">
            <v>22758</v>
          </cell>
          <cell r="C118">
            <v>111.74588300000001</v>
          </cell>
          <cell r="D118">
            <v>-8267.1610099999998</v>
          </cell>
        </row>
        <row r="119">
          <cell r="A119">
            <v>100</v>
          </cell>
          <cell r="B119">
            <v>22761</v>
          </cell>
          <cell r="C119">
            <v>-7.2555999999999995E-2</v>
          </cell>
          <cell r="D119">
            <v>0.84946900000000003</v>
          </cell>
        </row>
        <row r="120">
          <cell r="A120">
            <v>100</v>
          </cell>
          <cell r="B120">
            <v>22763</v>
          </cell>
          <cell r="C120">
            <v>-219.27050199999999</v>
          </cell>
          <cell r="D120">
            <v>-459.655438</v>
          </cell>
        </row>
        <row r="121">
          <cell r="A121">
            <v>100</v>
          </cell>
          <cell r="B121">
            <v>22799</v>
          </cell>
          <cell r="C121">
            <v>0.79447299999999998</v>
          </cell>
          <cell r="D121">
            <v>0.46131699999999998</v>
          </cell>
        </row>
        <row r="122">
          <cell r="A122">
            <v>100</v>
          </cell>
          <cell r="B122">
            <v>26122</v>
          </cell>
          <cell r="C122">
            <v>0</v>
          </cell>
          <cell r="D122">
            <v>5.0567000000000001E-2</v>
          </cell>
        </row>
        <row r="123">
          <cell r="A123">
            <v>100</v>
          </cell>
          <cell r="B123">
            <v>26249</v>
          </cell>
          <cell r="C123">
            <v>0</v>
          </cell>
          <cell r="D123">
            <v>0.13609099999999999</v>
          </cell>
        </row>
        <row r="124">
          <cell r="A124">
            <v>100</v>
          </cell>
          <cell r="B124">
            <v>121761</v>
          </cell>
          <cell r="C124">
            <v>1.7389079999999999</v>
          </cell>
          <cell r="D124">
            <v>-0.206203</v>
          </cell>
        </row>
        <row r="125">
          <cell r="A125">
            <v>100</v>
          </cell>
          <cell r="B125">
            <v>1110</v>
          </cell>
          <cell r="D125">
            <v>-0.21826499999999999</v>
          </cell>
        </row>
        <row r="126">
          <cell r="A126">
            <v>100</v>
          </cell>
          <cell r="B126">
            <v>1120</v>
          </cell>
          <cell r="C126">
            <v>-9036.9737249999998</v>
          </cell>
          <cell r="D126">
            <v>-33261.969650999999</v>
          </cell>
        </row>
        <row r="127">
          <cell r="A127">
            <v>100</v>
          </cell>
          <cell r="B127">
            <v>1147</v>
          </cell>
          <cell r="D127">
            <v>-11.166017999999999</v>
          </cell>
        </row>
        <row r="128">
          <cell r="A128">
            <v>100</v>
          </cell>
          <cell r="B128">
            <v>1170</v>
          </cell>
          <cell r="D128">
            <v>0</v>
          </cell>
        </row>
        <row r="129">
          <cell r="A129">
            <v>100</v>
          </cell>
          <cell r="B129">
            <v>1177</v>
          </cell>
          <cell r="C129">
            <v>0</v>
          </cell>
          <cell r="D129">
            <v>0</v>
          </cell>
        </row>
        <row r="130">
          <cell r="A130">
            <v>100</v>
          </cell>
          <cell r="B130">
            <v>1179</v>
          </cell>
          <cell r="D130">
            <v>0</v>
          </cell>
        </row>
        <row r="131">
          <cell r="A131">
            <v>100</v>
          </cell>
          <cell r="B131">
            <v>1181</v>
          </cell>
          <cell r="C131">
            <v>-4.3211740000000001</v>
          </cell>
          <cell r="D131">
            <v>-11.721659000000001</v>
          </cell>
        </row>
        <row r="132">
          <cell r="A132">
            <v>100</v>
          </cell>
          <cell r="B132">
            <v>1182</v>
          </cell>
          <cell r="C132">
            <v>4.5655799999999997</v>
          </cell>
          <cell r="D132">
            <v>16.507294000000002</v>
          </cell>
        </row>
        <row r="133">
          <cell r="A133">
            <v>100</v>
          </cell>
          <cell r="B133">
            <v>1183</v>
          </cell>
          <cell r="C133">
            <v>61152.718726999999</v>
          </cell>
          <cell r="D133">
            <v>56338.489612999998</v>
          </cell>
        </row>
        <row r="134">
          <cell r="A134">
            <v>100</v>
          </cell>
          <cell r="B134">
            <v>1184</v>
          </cell>
          <cell r="C134">
            <v>-93.680941000000004</v>
          </cell>
          <cell r="D134">
            <v>-945.87530600000002</v>
          </cell>
        </row>
        <row r="135">
          <cell r="A135">
            <v>100</v>
          </cell>
          <cell r="B135">
            <v>1187</v>
          </cell>
          <cell r="C135">
            <v>7.2665569999999997</v>
          </cell>
          <cell r="D135">
            <v>21.973275999999998</v>
          </cell>
        </row>
        <row r="136">
          <cell r="A136">
            <v>100</v>
          </cell>
          <cell r="B136">
            <v>1189</v>
          </cell>
          <cell r="C136">
            <v>0.48215799999999998</v>
          </cell>
          <cell r="D136">
            <v>-0.23069300000000001</v>
          </cell>
        </row>
        <row r="137">
          <cell r="A137">
            <v>100</v>
          </cell>
          <cell r="B137">
            <v>1192</v>
          </cell>
          <cell r="C137">
            <v>724.58262000000002</v>
          </cell>
          <cell r="D137">
            <v>724.58262000000002</v>
          </cell>
        </row>
        <row r="138">
          <cell r="A138">
            <v>100</v>
          </cell>
          <cell r="B138">
            <v>1211</v>
          </cell>
          <cell r="C138">
            <v>-3.8446669999999998</v>
          </cell>
          <cell r="D138">
            <v>-3.2666330000000001</v>
          </cell>
        </row>
        <row r="139">
          <cell r="A139">
            <v>100</v>
          </cell>
          <cell r="B139">
            <v>12111</v>
          </cell>
          <cell r="C139">
            <v>-1006.5432479999999</v>
          </cell>
          <cell r="D139">
            <v>-717.69008799999995</v>
          </cell>
        </row>
        <row r="140">
          <cell r="A140">
            <v>100</v>
          </cell>
          <cell r="B140">
            <v>12122</v>
          </cell>
          <cell r="C140">
            <v>57.567601000000003</v>
          </cell>
          <cell r="D140">
            <v>236.08101400000001</v>
          </cell>
        </row>
        <row r="141">
          <cell r="A141">
            <v>100</v>
          </cell>
          <cell r="B141">
            <v>12123</v>
          </cell>
          <cell r="C141">
            <v>-16.648492999999998</v>
          </cell>
          <cell r="D141">
            <v>-44.893515999999998</v>
          </cell>
        </row>
        <row r="142">
          <cell r="A142">
            <v>100</v>
          </cell>
          <cell r="B142">
            <v>1213</v>
          </cell>
          <cell r="C142">
            <v>-6479.0201939999997</v>
          </cell>
          <cell r="D142">
            <v>-6478.9307500000004</v>
          </cell>
        </row>
        <row r="143">
          <cell r="A143">
            <v>100</v>
          </cell>
          <cell r="B143">
            <v>1214</v>
          </cell>
          <cell r="C143">
            <v>9.8333329999999997</v>
          </cell>
          <cell r="D143">
            <v>59.000002000000002</v>
          </cell>
        </row>
        <row r="144">
          <cell r="A144">
            <v>100</v>
          </cell>
          <cell r="B144">
            <v>1215</v>
          </cell>
          <cell r="C144">
            <v>6.7</v>
          </cell>
          <cell r="D144">
            <v>-8289.9973269999991</v>
          </cell>
        </row>
        <row r="145">
          <cell r="A145">
            <v>100</v>
          </cell>
          <cell r="B145">
            <v>12152</v>
          </cell>
          <cell r="C145">
            <v>92153.952520999999</v>
          </cell>
          <cell r="D145">
            <v>92153.952520999999</v>
          </cell>
        </row>
        <row r="146">
          <cell r="A146">
            <v>100</v>
          </cell>
          <cell r="B146">
            <v>1216</v>
          </cell>
          <cell r="C146">
            <v>-8.1552340000000001</v>
          </cell>
          <cell r="D146">
            <v>-107.11580499999999</v>
          </cell>
        </row>
        <row r="147">
          <cell r="A147">
            <v>100</v>
          </cell>
          <cell r="B147">
            <v>12161</v>
          </cell>
          <cell r="C147">
            <v>1.248146</v>
          </cell>
          <cell r="D147">
            <v>3.7818269999999998</v>
          </cell>
        </row>
        <row r="148">
          <cell r="A148">
            <v>100</v>
          </cell>
          <cell r="B148">
            <v>12166</v>
          </cell>
          <cell r="D148">
            <v>1.3372999999999999E-2</v>
          </cell>
        </row>
        <row r="149">
          <cell r="A149">
            <v>100</v>
          </cell>
          <cell r="B149">
            <v>12168</v>
          </cell>
          <cell r="C149">
            <v>-0.32666000000000001</v>
          </cell>
          <cell r="D149">
            <v>-0.105256</v>
          </cell>
        </row>
        <row r="150">
          <cell r="A150">
            <v>100</v>
          </cell>
          <cell r="B150">
            <v>1217</v>
          </cell>
          <cell r="C150">
            <v>7.0809430000000004</v>
          </cell>
          <cell r="D150">
            <v>6.6344690000000002</v>
          </cell>
        </row>
        <row r="151">
          <cell r="A151">
            <v>100</v>
          </cell>
          <cell r="B151">
            <v>12171</v>
          </cell>
          <cell r="C151">
            <v>-17.541191000000001</v>
          </cell>
          <cell r="D151">
            <v>-33.891190999999999</v>
          </cell>
        </row>
        <row r="152">
          <cell r="A152">
            <v>100</v>
          </cell>
          <cell r="B152">
            <v>1219</v>
          </cell>
          <cell r="D152">
            <v>-68</v>
          </cell>
        </row>
        <row r="153">
          <cell r="A153">
            <v>100</v>
          </cell>
          <cell r="B153">
            <v>1229</v>
          </cell>
          <cell r="C153">
            <v>-644.48432400000002</v>
          </cell>
          <cell r="D153">
            <v>18.018045999999998</v>
          </cell>
        </row>
        <row r="154">
          <cell r="A154">
            <v>100</v>
          </cell>
          <cell r="B154">
            <v>1255</v>
          </cell>
          <cell r="C154">
            <v>-50</v>
          </cell>
          <cell r="D154">
            <v>197.87889999999999</v>
          </cell>
        </row>
        <row r="155">
          <cell r="A155">
            <v>100</v>
          </cell>
          <cell r="B155">
            <v>12560</v>
          </cell>
          <cell r="C155">
            <v>937.19878000000006</v>
          </cell>
          <cell r="D155">
            <v>950.90123000000006</v>
          </cell>
        </row>
        <row r="156">
          <cell r="A156">
            <v>100</v>
          </cell>
          <cell r="B156">
            <v>12565</v>
          </cell>
          <cell r="C156">
            <v>0.41399999999999998</v>
          </cell>
          <cell r="D156">
            <v>-11.823998</v>
          </cell>
        </row>
        <row r="157">
          <cell r="A157">
            <v>100</v>
          </cell>
          <cell r="B157">
            <v>12591</v>
          </cell>
          <cell r="C157">
            <v>-2.9484E-2</v>
          </cell>
          <cell r="D157">
            <v>-0.69323400000000002</v>
          </cell>
        </row>
        <row r="158">
          <cell r="A158">
            <v>100</v>
          </cell>
          <cell r="B158">
            <v>1279</v>
          </cell>
          <cell r="D158">
            <v>0</v>
          </cell>
        </row>
        <row r="159">
          <cell r="A159">
            <v>100</v>
          </cell>
          <cell r="B159">
            <v>13101</v>
          </cell>
          <cell r="C159">
            <v>13737.665729</v>
          </cell>
          <cell r="D159">
            <v>62884.40885</v>
          </cell>
        </row>
        <row r="160">
          <cell r="A160">
            <v>100</v>
          </cell>
          <cell r="B160">
            <v>13102</v>
          </cell>
          <cell r="C160">
            <v>10277.601009</v>
          </cell>
          <cell r="D160">
            <v>50582.362390000002</v>
          </cell>
        </row>
        <row r="161">
          <cell r="A161">
            <v>100</v>
          </cell>
          <cell r="B161">
            <v>13103</v>
          </cell>
          <cell r="C161">
            <v>15697.941076999999</v>
          </cell>
          <cell r="D161">
            <v>96791.464223000003</v>
          </cell>
        </row>
        <row r="162">
          <cell r="A162">
            <v>100</v>
          </cell>
          <cell r="B162">
            <v>13104</v>
          </cell>
          <cell r="C162">
            <v>9643.2767170000006</v>
          </cell>
          <cell r="D162">
            <v>50786.468357999998</v>
          </cell>
        </row>
        <row r="163">
          <cell r="A163">
            <v>100</v>
          </cell>
          <cell r="B163">
            <v>13107</v>
          </cell>
          <cell r="C163">
            <v>-120.95706800000001</v>
          </cell>
          <cell r="D163">
            <v>-1001.637825</v>
          </cell>
        </row>
        <row r="164">
          <cell r="A164">
            <v>100</v>
          </cell>
          <cell r="B164">
            <v>13108</v>
          </cell>
          <cell r="C164">
            <v>-194.88968499999999</v>
          </cell>
          <cell r="D164">
            <v>-685.24858900000004</v>
          </cell>
        </row>
        <row r="165">
          <cell r="A165">
            <v>100</v>
          </cell>
          <cell r="B165">
            <v>13109</v>
          </cell>
          <cell r="C165">
            <v>-43466.340568</v>
          </cell>
          <cell r="D165">
            <v>-228363.437726</v>
          </cell>
        </row>
        <row r="166">
          <cell r="A166">
            <v>100</v>
          </cell>
          <cell r="B166">
            <v>16122</v>
          </cell>
          <cell r="C166">
            <v>262.05773599999998</v>
          </cell>
          <cell r="D166">
            <v>4895.5886760000003</v>
          </cell>
        </row>
        <row r="167">
          <cell r="A167">
            <v>100</v>
          </cell>
          <cell r="B167">
            <v>16126</v>
          </cell>
          <cell r="C167">
            <v>4.9221750000000002</v>
          </cell>
          <cell r="D167">
            <v>-1.771577</v>
          </cell>
        </row>
        <row r="168">
          <cell r="A168">
            <v>100</v>
          </cell>
          <cell r="B168">
            <v>16127</v>
          </cell>
          <cell r="C168">
            <v>0.14207400000000001</v>
          </cell>
          <cell r="D168">
            <v>-8.4436999999999998E-2</v>
          </cell>
        </row>
        <row r="169">
          <cell r="A169">
            <v>100</v>
          </cell>
          <cell r="B169">
            <v>16132</v>
          </cell>
          <cell r="C169">
            <v>1.2694399999999999</v>
          </cell>
          <cell r="D169">
            <v>7.6166369999999999</v>
          </cell>
        </row>
        <row r="170">
          <cell r="A170">
            <v>100</v>
          </cell>
          <cell r="B170">
            <v>16142</v>
          </cell>
          <cell r="C170">
            <v>0.67117400000000005</v>
          </cell>
          <cell r="D170">
            <v>-31.631733000000001</v>
          </cell>
        </row>
        <row r="171">
          <cell r="A171">
            <v>100</v>
          </cell>
          <cell r="B171">
            <v>16151</v>
          </cell>
          <cell r="D171">
            <v>68</v>
          </cell>
        </row>
        <row r="172">
          <cell r="A172">
            <v>100</v>
          </cell>
          <cell r="B172">
            <v>16152</v>
          </cell>
          <cell r="C172">
            <v>0.37007600000000002</v>
          </cell>
          <cell r="D172">
            <v>-7.1551780000000003</v>
          </cell>
        </row>
        <row r="173">
          <cell r="A173">
            <v>100</v>
          </cell>
          <cell r="B173">
            <v>16162</v>
          </cell>
          <cell r="C173">
            <v>0.19950499999999999</v>
          </cell>
          <cell r="D173">
            <v>-0.49617800000000001</v>
          </cell>
        </row>
        <row r="174">
          <cell r="A174">
            <v>100</v>
          </cell>
          <cell r="B174">
            <v>1622</v>
          </cell>
          <cell r="C174">
            <v>-71.682486999999995</v>
          </cell>
          <cell r="D174">
            <v>-121.118959</v>
          </cell>
        </row>
        <row r="175">
          <cell r="A175">
            <v>100</v>
          </cell>
          <cell r="B175">
            <v>1623</v>
          </cell>
          <cell r="C175">
            <v>29.884</v>
          </cell>
          <cell r="D175">
            <v>-60.45</v>
          </cell>
        </row>
        <row r="176">
          <cell r="A176">
            <v>100</v>
          </cell>
          <cell r="B176">
            <v>1625</v>
          </cell>
          <cell r="C176">
            <v>-654.34409200000005</v>
          </cell>
          <cell r="D176">
            <v>-7324.0130010000003</v>
          </cell>
        </row>
        <row r="177">
          <cell r="A177">
            <v>100</v>
          </cell>
          <cell r="B177">
            <v>1711</v>
          </cell>
          <cell r="D177">
            <v>5508.8585220000004</v>
          </cell>
        </row>
        <row r="178">
          <cell r="A178">
            <v>100</v>
          </cell>
          <cell r="B178">
            <v>1735</v>
          </cell>
          <cell r="C178">
            <v>17.484555</v>
          </cell>
          <cell r="D178">
            <v>251.53455500000001</v>
          </cell>
        </row>
        <row r="179">
          <cell r="A179">
            <v>100</v>
          </cell>
          <cell r="B179">
            <v>22003</v>
          </cell>
          <cell r="C179">
            <v>1.3792E-2</v>
          </cell>
          <cell r="D179">
            <v>1.3792E-2</v>
          </cell>
        </row>
        <row r="180">
          <cell r="A180">
            <v>100</v>
          </cell>
          <cell r="B180">
            <v>22011</v>
          </cell>
          <cell r="C180">
            <v>-5.5149710000000001</v>
          </cell>
          <cell r="D180">
            <v>-8.4103309999999993</v>
          </cell>
        </row>
        <row r="181">
          <cell r="A181">
            <v>100</v>
          </cell>
          <cell r="B181">
            <v>22016</v>
          </cell>
          <cell r="D181">
            <v>172.594381</v>
          </cell>
        </row>
        <row r="182">
          <cell r="A182">
            <v>100</v>
          </cell>
          <cell r="B182">
            <v>22017</v>
          </cell>
          <cell r="C182">
            <v>-12.089138</v>
          </cell>
          <cell r="D182">
            <v>23.647368</v>
          </cell>
        </row>
        <row r="183">
          <cell r="A183">
            <v>100</v>
          </cell>
          <cell r="B183">
            <v>22019</v>
          </cell>
          <cell r="D183">
            <v>9.9449819999999995</v>
          </cell>
        </row>
        <row r="184">
          <cell r="A184">
            <v>100</v>
          </cell>
          <cell r="B184">
            <v>2212</v>
          </cell>
          <cell r="C184">
            <v>303.44846200000001</v>
          </cell>
          <cell r="D184">
            <v>-14.883171000000001</v>
          </cell>
        </row>
        <row r="185">
          <cell r="A185">
            <v>100</v>
          </cell>
          <cell r="B185">
            <v>2213</v>
          </cell>
          <cell r="C185">
            <v>11.275327000000001</v>
          </cell>
          <cell r="D185">
            <v>100.345338</v>
          </cell>
        </row>
        <row r="186">
          <cell r="A186">
            <v>100</v>
          </cell>
          <cell r="B186">
            <v>2215</v>
          </cell>
          <cell r="D186">
            <v>8.7475079999999998</v>
          </cell>
        </row>
        <row r="187">
          <cell r="A187">
            <v>100</v>
          </cell>
          <cell r="B187">
            <v>22151</v>
          </cell>
          <cell r="C187">
            <v>-7.8006539999999998</v>
          </cell>
          <cell r="D187">
            <v>37.997860000000003</v>
          </cell>
        </row>
        <row r="188">
          <cell r="A188">
            <v>100</v>
          </cell>
          <cell r="B188">
            <v>22152</v>
          </cell>
          <cell r="C188">
            <v>-98.647333000000003</v>
          </cell>
          <cell r="D188">
            <v>217.05946800000001</v>
          </cell>
        </row>
        <row r="189">
          <cell r="A189">
            <v>100</v>
          </cell>
          <cell r="B189">
            <v>2216</v>
          </cell>
          <cell r="C189">
            <v>1.431E-2</v>
          </cell>
          <cell r="D189">
            <v>-3.1299410000000001</v>
          </cell>
        </row>
        <row r="190">
          <cell r="A190">
            <v>100</v>
          </cell>
          <cell r="B190">
            <v>22161</v>
          </cell>
          <cell r="D190">
            <v>120.45240099999999</v>
          </cell>
        </row>
        <row r="191">
          <cell r="A191">
            <v>100</v>
          </cell>
          <cell r="B191">
            <v>22164</v>
          </cell>
          <cell r="C191">
            <v>8.9469000000000007E-2</v>
          </cell>
          <cell r="D191">
            <v>556.14606300000003</v>
          </cell>
        </row>
        <row r="192">
          <cell r="A192">
            <v>100</v>
          </cell>
          <cell r="B192">
            <v>22178</v>
          </cell>
          <cell r="D192">
            <v>5.0738729999999999</v>
          </cell>
        </row>
        <row r="193">
          <cell r="A193">
            <v>100</v>
          </cell>
          <cell r="B193">
            <v>22179</v>
          </cell>
          <cell r="C193">
            <v>-10.642783</v>
          </cell>
          <cell r="D193">
            <v>-52.190753999999998</v>
          </cell>
        </row>
        <row r="194">
          <cell r="A194">
            <v>100</v>
          </cell>
          <cell r="B194">
            <v>2218</v>
          </cell>
          <cell r="C194">
            <v>-117.868386</v>
          </cell>
          <cell r="D194">
            <v>-15.923605999999999</v>
          </cell>
        </row>
        <row r="195">
          <cell r="A195">
            <v>100</v>
          </cell>
          <cell r="B195">
            <v>22191</v>
          </cell>
          <cell r="C195">
            <v>-9.2933859999999999</v>
          </cell>
          <cell r="D195">
            <v>1836.132429</v>
          </cell>
        </row>
        <row r="196">
          <cell r="A196">
            <v>100</v>
          </cell>
          <cell r="B196">
            <v>22195</v>
          </cell>
          <cell r="C196">
            <v>-6.5649999999999997E-3</v>
          </cell>
          <cell r="D196">
            <v>38.381481999999998</v>
          </cell>
        </row>
        <row r="197">
          <cell r="A197">
            <v>100</v>
          </cell>
          <cell r="B197">
            <v>2275</v>
          </cell>
          <cell r="C197">
            <v>-32.337842000000002</v>
          </cell>
          <cell r="D197">
            <v>250.11019400000001</v>
          </cell>
        </row>
        <row r="198">
          <cell r="A198">
            <v>100</v>
          </cell>
          <cell r="B198">
            <v>26162</v>
          </cell>
          <cell r="C198">
            <v>0.36007299999999998</v>
          </cell>
          <cell r="D198">
            <v>0.28055000000000002</v>
          </cell>
        </row>
        <row r="199">
          <cell r="A199">
            <v>100</v>
          </cell>
          <cell r="B199">
            <v>26165</v>
          </cell>
          <cell r="C199">
            <v>-147.34007299999999</v>
          </cell>
          <cell r="D199">
            <v>-161.911812</v>
          </cell>
        </row>
        <row r="200">
          <cell r="A200">
            <v>100</v>
          </cell>
          <cell r="B200">
            <v>26190</v>
          </cell>
          <cell r="D200">
            <v>-3583.2780360000002</v>
          </cell>
        </row>
        <row r="201">
          <cell r="A201">
            <v>100</v>
          </cell>
          <cell r="B201">
            <v>26196</v>
          </cell>
          <cell r="C201">
            <v>-1562.9051730000001</v>
          </cell>
          <cell r="D201">
            <v>-1602.3513419999999</v>
          </cell>
        </row>
        <row r="202">
          <cell r="A202">
            <v>100</v>
          </cell>
          <cell r="B202">
            <v>26199</v>
          </cell>
          <cell r="D202">
            <v>0</v>
          </cell>
        </row>
        <row r="203">
          <cell r="A203">
            <v>100</v>
          </cell>
          <cell r="B203">
            <v>2634</v>
          </cell>
          <cell r="D203">
            <v>-268.52</v>
          </cell>
        </row>
        <row r="204">
          <cell r="A204">
            <v>100</v>
          </cell>
          <cell r="B204">
            <v>2635</v>
          </cell>
          <cell r="D204">
            <v>2132</v>
          </cell>
        </row>
        <row r="205">
          <cell r="A205">
            <v>100</v>
          </cell>
          <cell r="B205">
            <v>2636</v>
          </cell>
          <cell r="D205">
            <v>428.16</v>
          </cell>
        </row>
        <row r="206">
          <cell r="A206">
            <v>100</v>
          </cell>
          <cell r="B206">
            <v>27792</v>
          </cell>
          <cell r="D206">
            <v>50.444175999999999</v>
          </cell>
        </row>
        <row r="207">
          <cell r="A207">
            <v>100</v>
          </cell>
          <cell r="B207">
            <v>31121</v>
          </cell>
          <cell r="C207">
            <v>732.09894399999996</v>
          </cell>
          <cell r="D207">
            <v>6331.4241730000003</v>
          </cell>
        </row>
        <row r="208">
          <cell r="A208">
            <v>100</v>
          </cell>
          <cell r="B208">
            <v>3136</v>
          </cell>
          <cell r="C208">
            <v>2461.5885349999999</v>
          </cell>
          <cell r="D208">
            <v>28937.212189999998</v>
          </cell>
        </row>
        <row r="209">
          <cell r="A209">
            <v>100</v>
          </cell>
          <cell r="B209">
            <v>3226</v>
          </cell>
          <cell r="C209">
            <v>-4002.5878200000002</v>
          </cell>
          <cell r="D209">
            <v>-37091.087018999999</v>
          </cell>
        </row>
        <row r="210">
          <cell r="A210">
            <v>198</v>
          </cell>
          <cell r="B210">
            <v>1623</v>
          </cell>
          <cell r="C210">
            <v>-50958.501887999999</v>
          </cell>
          <cell r="D210">
            <v>-72048.501887999999</v>
          </cell>
        </row>
        <row r="211">
          <cell r="A211">
            <v>198</v>
          </cell>
          <cell r="B211">
            <v>26132</v>
          </cell>
          <cell r="C211">
            <v>-670.86758599999996</v>
          </cell>
          <cell r="D211">
            <v>-4069.930022</v>
          </cell>
        </row>
        <row r="212">
          <cell r="A212">
            <v>200</v>
          </cell>
          <cell r="B212">
            <v>22141</v>
          </cell>
          <cell r="D212">
            <v>-6.3528390000000003</v>
          </cell>
        </row>
        <row r="213">
          <cell r="A213">
            <v>200</v>
          </cell>
          <cell r="B213">
            <v>2275</v>
          </cell>
          <cell r="C213">
            <v>-36.646208000000001</v>
          </cell>
          <cell r="D213">
            <v>-519.87079500000004</v>
          </cell>
        </row>
        <row r="214">
          <cell r="A214">
            <v>300</v>
          </cell>
          <cell r="B214">
            <v>22171</v>
          </cell>
          <cell r="C214">
            <v>-2.2499999999999999E-2</v>
          </cell>
          <cell r="D214">
            <v>-0.1125</v>
          </cell>
        </row>
        <row r="215">
          <cell r="A215">
            <v>300</v>
          </cell>
          <cell r="B215">
            <v>22173</v>
          </cell>
          <cell r="D215">
            <v>-0.11200400000000001</v>
          </cell>
        </row>
        <row r="216">
          <cell r="A216">
            <v>300</v>
          </cell>
          <cell r="B216">
            <v>22174</v>
          </cell>
          <cell r="C216">
            <v>2.2499999999999999E-2</v>
          </cell>
          <cell r="D216">
            <v>0.1125</v>
          </cell>
        </row>
        <row r="217">
          <cell r="A217">
            <v>300</v>
          </cell>
          <cell r="B217">
            <v>22179</v>
          </cell>
          <cell r="C217">
            <v>10.642783</v>
          </cell>
          <cell r="D217">
            <v>52.190753999999998</v>
          </cell>
        </row>
        <row r="218">
          <cell r="A218">
            <v>300</v>
          </cell>
          <cell r="B218">
            <v>2275</v>
          </cell>
          <cell r="C218">
            <v>-2.931E-3</v>
          </cell>
          <cell r="D218">
            <v>1399.922525</v>
          </cell>
        </row>
        <row r="219">
          <cell r="A219">
            <v>400</v>
          </cell>
          <cell r="B219">
            <v>22355</v>
          </cell>
          <cell r="C219">
            <v>4308</v>
          </cell>
          <cell r="D219">
            <v>10324</v>
          </cell>
        </row>
        <row r="220">
          <cell r="A220">
            <v>400</v>
          </cell>
          <cell r="B220">
            <v>26190</v>
          </cell>
          <cell r="C220">
            <v>-9499.8676439999999</v>
          </cell>
          <cell r="D220">
            <v>-19753.777503000001</v>
          </cell>
        </row>
        <row r="221">
          <cell r="A221">
            <v>400</v>
          </cell>
          <cell r="B221">
            <v>26196</v>
          </cell>
          <cell r="C221">
            <v>-68.673822000000001</v>
          </cell>
          <cell r="D221">
            <v>-16633.028661</v>
          </cell>
        </row>
        <row r="222">
          <cell r="A222">
            <v>400</v>
          </cell>
          <cell r="B222">
            <v>26198</v>
          </cell>
          <cell r="C222">
            <v>-103.687372</v>
          </cell>
          <cell r="D222">
            <v>168.182692</v>
          </cell>
        </row>
        <row r="223">
          <cell r="A223">
            <v>400</v>
          </cell>
          <cell r="B223">
            <v>26199</v>
          </cell>
          <cell r="C223">
            <v>-46.729753000000002</v>
          </cell>
          <cell r="D223">
            <v>-124.105581</v>
          </cell>
        </row>
        <row r="224">
          <cell r="A224">
            <v>400</v>
          </cell>
          <cell r="B224">
            <v>2634</v>
          </cell>
          <cell r="C224">
            <v>-55802.906710000003</v>
          </cell>
          <cell r="D224">
            <v>-50697.555712000001</v>
          </cell>
        </row>
        <row r="225">
          <cell r="A225">
            <v>400</v>
          </cell>
          <cell r="B225">
            <v>2635</v>
          </cell>
          <cell r="C225">
            <v>59601.499190000002</v>
          </cell>
          <cell r="D225">
            <v>84886.499190000002</v>
          </cell>
        </row>
        <row r="226">
          <cell r="A226">
            <v>400</v>
          </cell>
          <cell r="B226">
            <v>2636</v>
          </cell>
          <cell r="C226">
            <v>-74815.712302</v>
          </cell>
          <cell r="D226">
            <v>-69776.462302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refreshError="1"/>
      <sheetData sheetId="41" refreshError="1"/>
      <sheetData sheetId="42" refreshError="1"/>
      <sheetData sheetId="4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WRST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T1.1 Features - Fiscal Measures"/>
      <sheetName val="T1.2 Features - Other Measures"/>
      <sheetName val="T2.1. Uptake - Loan Moratoria"/>
      <sheetName val="T2.2 Uptake - Public Guarantees"/>
      <sheetName val="T2.3 Uptake - Public Loans"/>
      <sheetName val="T2.4 Uptake - Equity Particip."/>
      <sheetName val="T2.5 Uptake - Direct Grants"/>
      <sheetName val="T2.6 Uptake - Tax rel. and def."/>
      <sheetName val="T2.7 Uptake - Credit insurance"/>
      <sheetName val="measures_db"/>
      <sheetName val="ValuesList"/>
      <sheetName val="Reporting templates under Recom"/>
    </sheetNames>
    <sheetDataSet>
      <sheetData sheetId="0"/>
      <sheetData sheetId="1"/>
      <sheetData sheetId="2"/>
      <sheetData sheetId="3"/>
      <sheetData sheetId="4"/>
      <sheetData sheetId="5"/>
      <sheetData sheetId="6"/>
      <sheetData sheetId="7"/>
      <sheetData sheetId="8"/>
      <sheetData sheetId="9"/>
      <sheetData sheetId="10"/>
      <sheetData sheetId="11">
        <row r="2">
          <cell r="D2" t="str">
            <v>A Agriculture, forestry and fishing</v>
          </cell>
          <cell r="E2" t="str">
            <v>Yes</v>
          </cell>
          <cell r="F2" t="str">
            <v>Personal Income tax</v>
          </cell>
          <cell r="G2" t="str">
            <v>&lt;= 3 months</v>
          </cell>
          <cell r="H2" t="str">
            <v>At request</v>
          </cell>
          <cell r="I2" t="str">
            <v>Principal</v>
          </cell>
          <cell r="J2" t="str">
            <v>All type of loans</v>
          </cell>
          <cell r="K2" t="str">
            <v>New loans only</v>
          </cell>
          <cell r="L2" t="str">
            <v>Banks</v>
          </cell>
          <cell r="M2" t="str">
            <v>Rent</v>
          </cell>
          <cell r="N2" t="str">
            <v>Insurance companies</v>
          </cell>
          <cell r="O2" t="str">
            <v>Yes, interest is added to the principal</v>
          </cell>
          <cell r="P2" t="str">
            <v>State aid under COM’s Temporary Framework</v>
          </cell>
          <cell r="Q2" t="str">
            <v>Trade credit</v>
          </cell>
          <cell r="R2" t="str">
            <v>Direct insurance</v>
          </cell>
          <cell r="S2" t="str">
            <v>New contracts only</v>
          </cell>
          <cell r="T2" t="str">
            <v>Legislative</v>
          </cell>
        </row>
        <row r="3">
          <cell r="D3" t="str">
            <v>B Mining and quarrying</v>
          </cell>
          <cell r="E3" t="str">
            <v>No</v>
          </cell>
          <cell r="F3" t="str">
            <v>Corporate Income tax</v>
          </cell>
          <cell r="G3" t="str">
            <v>&gt; 3 months &lt;= 6 months</v>
          </cell>
          <cell r="H3" t="str">
            <v>Automatic</v>
          </cell>
          <cell r="I3" t="str">
            <v>Interest</v>
          </cell>
          <cell r="J3" t="str">
            <v>Consumer loan</v>
          </cell>
          <cell r="K3" t="str">
            <v>New and existing loans</v>
          </cell>
          <cell r="L3" t="str">
            <v>Banks and other financial institutions</v>
          </cell>
          <cell r="M3" t="str">
            <v>Insurance premium</v>
          </cell>
          <cell r="N3" t="str">
            <v>Banks</v>
          </cell>
          <cell r="O3" t="str">
            <v>Yes, interest is claimed in different form</v>
          </cell>
          <cell r="P3" t="str">
            <v>Measure under Communication C/2020/2044</v>
          </cell>
          <cell r="Q3" t="str">
            <v>Export credit</v>
          </cell>
          <cell r="R3" t="str">
            <v>Coinsurance</v>
          </cell>
          <cell r="S3" t="str">
            <v>New and existing contracts</v>
          </cell>
          <cell r="T3" t="str">
            <v>Non Legislative</v>
          </cell>
        </row>
        <row r="4">
          <cell r="D4" t="str">
            <v>C Manufacturing</v>
          </cell>
          <cell r="E4" t="str">
            <v>Unknown</v>
          </cell>
          <cell r="F4" t="str">
            <v>Social security contributions</v>
          </cell>
          <cell r="G4" t="str">
            <v>&gt; 6 months &lt;= 9 months</v>
          </cell>
          <cell r="I4" t="str">
            <v>Principal and interest</v>
          </cell>
          <cell r="J4" t="str">
            <v>Mortgage loans</v>
          </cell>
          <cell r="M4" t="str">
            <v>Utilities</v>
          </cell>
          <cell r="N4" t="str">
            <v>Banks and Insurance companies</v>
          </cell>
          <cell r="O4" t="str">
            <v>No</v>
          </cell>
          <cell r="Q4" t="str">
            <v>Trade and Export credit</v>
          </cell>
          <cell r="R4" t="str">
            <v>Proportional reinsurance</v>
          </cell>
        </row>
        <row r="5">
          <cell r="D5" t="str">
            <v>D Electricity, gas, steam and air conditioning supply</v>
          </cell>
          <cell r="F5" t="str">
            <v>VAT</v>
          </cell>
          <cell r="G5" t="str">
            <v>&gt; 9 months &lt;= 12 months</v>
          </cell>
          <cell r="I5" t="str">
            <v>Other claims</v>
          </cell>
          <cell r="J5" t="str">
            <v>Other loans to HH</v>
          </cell>
          <cell r="M5" t="str">
            <v>Other claim</v>
          </cell>
          <cell r="R5" t="str">
            <v>Non-proportional reinsurance</v>
          </cell>
        </row>
        <row r="6">
          <cell r="D6" t="str">
            <v>E Water supply</v>
          </cell>
          <cell r="F6" t="str">
            <v>Property tax</v>
          </cell>
          <cell r="G6" t="str">
            <v>&gt; 1 year &lt;= 3 years</v>
          </cell>
          <cell r="R6" t="str">
            <v>Guarantee to loans</v>
          </cell>
        </row>
        <row r="7">
          <cell r="D7" t="str">
            <v>F Construction</v>
          </cell>
          <cell r="F7" t="str">
            <v>Consumption tax</v>
          </cell>
          <cell r="G7" t="str">
            <v>&gt; 3 years &lt;= 5 years</v>
          </cell>
          <cell r="R7" t="str">
            <v>Other</v>
          </cell>
        </row>
        <row r="8">
          <cell r="D8" t="str">
            <v>G Wholesale and retail trade</v>
          </cell>
          <cell r="F8" t="str">
            <v>Payroll tax</v>
          </cell>
          <cell r="G8" t="str">
            <v>&gt; 5 years &lt;= 10 years</v>
          </cell>
        </row>
        <row r="9">
          <cell r="D9" t="str">
            <v>H Transport and storage</v>
          </cell>
          <cell r="F9" t="str">
            <v>Fees and tolls</v>
          </cell>
          <cell r="G9" t="str">
            <v>&gt; 10 years</v>
          </cell>
        </row>
        <row r="10">
          <cell r="D10" t="str">
            <v>I Accommodation and food service activities</v>
          </cell>
          <cell r="F10" t="str">
            <v>Tariffs</v>
          </cell>
        </row>
        <row r="11">
          <cell r="D11" t="str">
            <v>J Information and communication</v>
          </cell>
        </row>
        <row r="12">
          <cell r="D12" t="str">
            <v>K Financial and insurance activities</v>
          </cell>
        </row>
        <row r="13">
          <cell r="D13" t="str">
            <v>L Real estate activities</v>
          </cell>
        </row>
        <row r="14">
          <cell r="D14" t="str">
            <v>M Professional, scientific and technical activities</v>
          </cell>
        </row>
        <row r="15">
          <cell r="D15" t="str">
            <v>N Administrative and support service activities</v>
          </cell>
        </row>
        <row r="16">
          <cell r="D16" t="str">
            <v>O Public administration and defence, compulsory social security</v>
          </cell>
        </row>
        <row r="17">
          <cell r="D17" t="str">
            <v>P Education</v>
          </cell>
        </row>
        <row r="18">
          <cell r="D18" t="str">
            <v>Q Human health services and social work activities</v>
          </cell>
        </row>
        <row r="19">
          <cell r="D19" t="str">
            <v>R Arts, entertainment and recreation</v>
          </cell>
        </row>
        <row r="20">
          <cell r="D20" t="str">
            <v>S Other services</v>
          </cell>
        </row>
        <row r="21">
          <cell r="D21" t="str">
            <v>Multiple sectors (please specify)</v>
          </cell>
        </row>
        <row r="36">
          <cell r="B36" t="str">
            <v>Moratoria and measures of fiscal nature with financial stability relevance</v>
          </cell>
          <cell r="C36" t="str">
            <v>Moratoria and measures of fiscal nature without financial stability relevance</v>
          </cell>
          <cell r="D36" t="str">
            <v>Macroprudential measures</v>
          </cell>
          <cell r="E36" t="str">
            <v>Microprudential measures</v>
          </cell>
          <cell r="F36" t="str">
            <v>Monetary policy measures</v>
          </cell>
          <cell r="G36" t="str">
            <v>Market-based measures</v>
          </cell>
          <cell r="H36" t="str">
            <v>Other measures</v>
          </cell>
        </row>
        <row r="54">
          <cell r="C54" t="str">
            <v>Financial sector</v>
          </cell>
          <cell r="D54" t="str">
            <v>Non-financial sector</v>
          </cell>
          <cell r="E54" t="str">
            <v>All sectors</v>
          </cell>
          <cell r="F54" t="str">
            <v>Other</v>
          </cell>
        </row>
      </sheetData>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cell r="C17" t="str">
            <v>Arima.Xls</v>
          </cell>
          <cell r="D17" t="str">
            <v>Podaci</v>
          </cell>
          <cell r="E17" t="str">
            <v>mjesec</v>
          </cell>
        </row>
        <row r="18">
          <cell r="B18" t="str">
            <v>C:\temp</v>
          </cell>
          <cell r="C18" t="str">
            <v>PripremaPodataka.Xls</v>
          </cell>
          <cell r="D18" t="str">
            <v>Desezonirani podaci</v>
          </cell>
          <cell r="E18" t="str">
            <v>mjesec</v>
          </cell>
        </row>
      </sheetData>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sheetData sheetId="1"/>
      <sheetData sheetId="2"/>
      <sheetData sheetId="3"/>
      <sheetData sheetId="4"/>
      <sheetData sheetId="5"/>
      <sheetData sheetId="6"/>
      <sheetData sheetId="7">
        <row r="2">
          <cell r="K2" t="str">
            <v>MIDHEADER</v>
          </cell>
        </row>
      </sheetData>
      <sheetData sheetId="8"/>
      <sheetData sheetId="9"/>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s>
    <sheetDataSet>
      <sheetData sheetId="0"/>
      <sheetData sheetId="1"/>
      <sheetData sheetId="2"/>
      <sheetData sheetId="3"/>
      <sheetData sheetId="4"/>
      <sheetData sheetId="5"/>
      <sheetData sheetId="6">
        <row r="3">
          <cell r="M3">
            <v>108</v>
          </cell>
        </row>
        <row r="8">
          <cell r="M8">
            <v>109.57214</v>
          </cell>
        </row>
        <row r="9">
          <cell r="M9">
            <v>72.419127000000003</v>
          </cell>
        </row>
        <row r="11">
          <cell r="M11">
            <v>112.337924</v>
          </cell>
        </row>
      </sheetData>
      <sheetData sheetId="7"/>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Podaci i izračun"/>
      <sheetName val="Cijene"/>
      <sheetName val="Kopija"/>
    </sheetNames>
    <sheetDataSet>
      <sheetData sheetId="0"/>
      <sheetData sheetId="1"/>
      <sheetData sheetId="2"/>
      <sheetData sheetId="3"/>
      <sheetData sheetId="4"/>
      <sheetData sheetId="5"/>
      <sheetData sheetId="6">
        <row r="3">
          <cell r="M3">
            <v>108</v>
          </cell>
        </row>
        <row r="8">
          <cell r="M8">
            <v>109.57214</v>
          </cell>
        </row>
        <row r="9">
          <cell r="M9">
            <v>72.419127000000003</v>
          </cell>
        </row>
        <row r="11">
          <cell r="M11">
            <v>112.337924</v>
          </cell>
        </row>
      </sheetData>
      <sheetData sheetId="7"/>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Cijene"/>
      <sheetName val="Podaci i izračun"/>
      <sheetName val="Kopija"/>
      <sheetName val="za objavu i prezentacije"/>
    </sheetNames>
    <sheetDataSet>
      <sheetData sheetId="0"/>
      <sheetData sheetId="1"/>
      <sheetData sheetId="2"/>
      <sheetData sheetId="3"/>
      <sheetData sheetId="4"/>
      <sheetData sheetId="5"/>
      <sheetData sheetId="6">
        <row r="3">
          <cell r="M3">
            <v>108</v>
          </cell>
          <cell r="O3">
            <v>50.445</v>
          </cell>
          <cell r="P3">
            <v>50.445</v>
          </cell>
        </row>
        <row r="4">
          <cell r="O4">
            <v>-226.94788</v>
          </cell>
          <cell r="P4">
            <v>226.94788</v>
          </cell>
        </row>
        <row r="5">
          <cell r="O5">
            <v>-156.15596500000001</v>
          </cell>
          <cell r="P5">
            <v>156.15596500000001</v>
          </cell>
        </row>
        <row r="6">
          <cell r="O6">
            <v>-30.3095</v>
          </cell>
          <cell r="P6">
            <v>30.3095</v>
          </cell>
        </row>
        <row r="7">
          <cell r="O7">
            <v>-224.752656</v>
          </cell>
          <cell r="P7">
            <v>224.752656</v>
          </cell>
        </row>
        <row r="8">
          <cell r="M8">
            <v>109.57214</v>
          </cell>
          <cell r="O8">
            <v>-16.543859999999995</v>
          </cell>
          <cell r="P8">
            <v>16.543859999999995</v>
          </cell>
        </row>
        <row r="9">
          <cell r="M9">
            <v>72.419127000000003</v>
          </cell>
          <cell r="O9">
            <v>72.419127000000003</v>
          </cell>
          <cell r="P9">
            <v>72.419127000000003</v>
          </cell>
        </row>
        <row r="10">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žetak_tablice"/>
      <sheetName val="Sažetak_slike"/>
      <sheetName val="za objavu i prezentacije"/>
      <sheetName val="Ulaz_mjesečni"/>
      <sheetName val="jezici"/>
    </sheetNames>
    <sheetDataSet>
      <sheetData sheetId="0"/>
      <sheetData sheetId="1"/>
      <sheetData sheetId="2">
        <row r="2">
          <cell r="AH2" t="str">
            <v>2013.</v>
          </cell>
        </row>
      </sheetData>
      <sheetData sheetId="3">
        <row r="37">
          <cell r="E37">
            <v>5.1289179999999996</v>
          </cell>
        </row>
      </sheetData>
      <sheetData sheetId="4">
        <row r="1">
          <cell r="A1" t="str">
            <v>Hrvatski</v>
          </cell>
        </row>
        <row r="2">
          <cell r="A2" t="str">
            <v>Engleski</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 val="za objavu i prezentacij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
      <sheetName val="aktiva"/>
      <sheetName val="pasiva"/>
      <sheetName val="aktiva (2)"/>
      <sheetName val="pasiva (2)"/>
      <sheetName val="IFS"/>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refreshError="1"/>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roa"/>
      <sheetName val="Racunica"/>
      <sheetName val="zsc"/>
    </sheetNames>
    <sheetDataSet>
      <sheetData sheetId="0" refreshError="1"/>
      <sheetData sheetId="1">
        <row r="2">
          <cell r="R2" t="str">
            <v>Banka Kovanica d.d.</v>
          </cell>
          <cell r="S2" t="str">
            <v xml:space="preserve">KOVAN </v>
          </cell>
        </row>
        <row r="3">
          <cell r="R3" t="str">
            <v>Banka splitsko-dalmatinska d.d.</v>
          </cell>
          <cell r="S3" t="str">
            <v xml:space="preserve">BSD </v>
          </cell>
        </row>
        <row r="4">
          <cell r="R4" t="str">
            <v>BKS Bank d.d.</v>
          </cell>
          <cell r="S4" t="str">
            <v xml:space="preserve">BKS </v>
          </cell>
        </row>
        <row r="5">
          <cell r="R5" t="str">
            <v>Croatia banka d.d.</v>
          </cell>
          <cell r="S5" t="str">
            <v xml:space="preserve">CROATIA </v>
          </cell>
        </row>
        <row r="6">
          <cell r="R6" t="str">
            <v>Erste&amp;Steiermärkische Bank d.d. Rijeka</v>
          </cell>
          <cell r="S6" t="str">
            <v xml:space="preserve">ERSTE </v>
          </cell>
        </row>
        <row r="7">
          <cell r="R7" t="str">
            <v>HPB d.d.</v>
          </cell>
          <cell r="S7" t="str">
            <v xml:space="preserve">HPB </v>
          </cell>
        </row>
        <row r="8">
          <cell r="R8" t="str">
            <v>Hypo Alpe-Adria-Bank d.d.</v>
          </cell>
          <cell r="S8" t="str">
            <v xml:space="preserve">HYPO </v>
          </cell>
        </row>
        <row r="9">
          <cell r="R9" t="str">
            <v>Imex banka d.d.</v>
          </cell>
          <cell r="S9" t="str">
            <v xml:space="preserve">IMEX </v>
          </cell>
        </row>
        <row r="10">
          <cell r="R10" t="str">
            <v>Istarska kreditna banka Umag d.d.</v>
          </cell>
          <cell r="S10" t="str">
            <v xml:space="preserve">IKB </v>
          </cell>
        </row>
        <row r="11">
          <cell r="R11" t="str">
            <v>Jadranska banka d.d.</v>
          </cell>
          <cell r="S11" t="str">
            <v xml:space="preserve">JADRAN </v>
          </cell>
        </row>
        <row r="12">
          <cell r="R12" t="str">
            <v>Karlovačka banka d.d.</v>
          </cell>
          <cell r="S12" t="str">
            <v xml:space="preserve">KABA </v>
          </cell>
        </row>
        <row r="13">
          <cell r="R13" t="str">
            <v>KentBank d.d.</v>
          </cell>
          <cell r="S13" t="str">
            <v xml:space="preserve">BBROD </v>
          </cell>
        </row>
        <row r="14">
          <cell r="R14" t="str">
            <v>Kreditna banka Zagreb d.d.</v>
          </cell>
          <cell r="S14" t="str">
            <v xml:space="preserve">KBZ </v>
          </cell>
        </row>
        <row r="15">
          <cell r="R15" t="str">
            <v>OTP banka d.d.</v>
          </cell>
          <cell r="S15" t="str">
            <v xml:space="preserve">OTP </v>
          </cell>
        </row>
        <row r="16">
          <cell r="R16" t="str">
            <v>Partner banka d.d.</v>
          </cell>
          <cell r="S16" t="str">
            <v xml:space="preserve">PARTNER </v>
          </cell>
        </row>
        <row r="17">
          <cell r="R17" t="str">
            <v>Podravska banka d.d.</v>
          </cell>
          <cell r="S17" t="str">
            <v xml:space="preserve">PODBA </v>
          </cell>
        </row>
        <row r="18">
          <cell r="R18" t="str">
            <v>Primorska banka d.d.</v>
          </cell>
          <cell r="S18" t="str">
            <v xml:space="preserve">PRIMOR </v>
          </cell>
        </row>
        <row r="19">
          <cell r="R19" t="str">
            <v>Privredna banka Zagreb d.d.</v>
          </cell>
          <cell r="S19" t="str">
            <v xml:space="preserve">PBZ </v>
          </cell>
        </row>
        <row r="20">
          <cell r="R20" t="str">
            <v>Raiffeisenbank Austria d.d.</v>
          </cell>
          <cell r="S20" t="str">
            <v xml:space="preserve">RBA </v>
          </cell>
        </row>
        <row r="21">
          <cell r="R21" t="str">
            <v>Samoborska banka d.d.</v>
          </cell>
          <cell r="S21" t="str">
            <v xml:space="preserve">SAMOB </v>
          </cell>
        </row>
        <row r="22">
          <cell r="R22" t="str">
            <v>Sberbank d.d.</v>
          </cell>
          <cell r="S22" t="str">
            <v xml:space="preserve">VOLKS </v>
          </cell>
        </row>
        <row r="23">
          <cell r="R23" t="str">
            <v>Slatinska banka d.d.</v>
          </cell>
          <cell r="S23" t="str">
            <v xml:space="preserve">SLAT </v>
          </cell>
        </row>
        <row r="24">
          <cell r="R24" t="str">
            <v>Société Générale-Splitska banka d.d.</v>
          </cell>
          <cell r="S24" t="str">
            <v xml:space="preserve">SGSPLIT </v>
          </cell>
        </row>
        <row r="25">
          <cell r="R25" t="str">
            <v>Štedbanka d.d.</v>
          </cell>
          <cell r="S25" t="str">
            <v xml:space="preserve">STEDB </v>
          </cell>
        </row>
        <row r="26">
          <cell r="R26" t="str">
            <v>Vaba d.d. banka Varaždin</v>
          </cell>
          <cell r="S26" t="str">
            <v xml:space="preserve">VABA </v>
          </cell>
        </row>
        <row r="27">
          <cell r="R27" t="str">
            <v>Veneto banka d.d.</v>
          </cell>
          <cell r="S27" t="str">
            <v xml:space="preserve">VENETO </v>
          </cell>
        </row>
        <row r="28">
          <cell r="R28" t="str">
            <v>Zagrebačka banka d.d.</v>
          </cell>
          <cell r="S28" t="str">
            <v xml:space="preserve">ZABA </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loan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5">
          <cell r="D5" t="str">
            <v>Stopa ukupnog kapitala - desno</v>
          </cell>
        </row>
      </sheetData>
      <sheetData sheetId="37"/>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_mapu"/>
      <sheetName val="Slike"/>
      <sheetName val="IDEJA!"/>
      <sheetName val="Sl601"/>
      <sheetName val="Slika1A"/>
      <sheetName val="Sl602"/>
      <sheetName val="Sl603"/>
      <sheetName val="Sl604"/>
      <sheetName val="Sl605"/>
      <sheetName val="Sl606"/>
      <sheetName val="Sl607"/>
      <sheetName val="Sl608"/>
      <sheetName val="Sl609"/>
      <sheetName val="Sl610"/>
      <sheetName val="Sl611"/>
      <sheetName val="Slika2"/>
      <sheetName val="Slika3"/>
      <sheetName val="TROŠKOVI (3)"/>
      <sheetName val="Sheet1"/>
      <sheetName val="Slika91"/>
      <sheetName val="Slika_9_VIKR"/>
      <sheetName val="Sl10"/>
      <sheetName val="Slika12"/>
      <sheetName val="Slika161"/>
      <sheetName val="Sl612"/>
      <sheetName val="Sl613"/>
      <sheetName val="Sl614"/>
      <sheetName val="Sl615"/>
      <sheetName val="Slika13"/>
      <sheetName val="novoodobreni_valuta"/>
      <sheetName val="Sl616"/>
      <sheetName val="Sl617"/>
      <sheetName val="Slika17"/>
      <sheetName val="Slika19"/>
      <sheetName val="Slika20"/>
      <sheetName val="Sl618"/>
      <sheetName val="Sl619"/>
      <sheetName val="Sl620"/>
      <sheetName val="kratice_zsco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116">
          <cell r="D116" t="str">
            <v>Pokriveni dio</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ow r="2">
          <cell r="A2" t="str">
            <v>Addiko Bank d.d.</v>
          </cell>
          <cell r="B2" t="str">
            <v>HYPO</v>
          </cell>
        </row>
        <row r="3">
          <cell r="A3" t="str">
            <v>BKS Bank d.d.</v>
          </cell>
          <cell r="B3" t="str">
            <v>BKS</v>
          </cell>
        </row>
        <row r="4">
          <cell r="A4" t="str">
            <v>Banco Popolare Croatia d.d.</v>
          </cell>
          <cell r="B4" t="str">
            <v>BAPOP</v>
          </cell>
        </row>
        <row r="5">
          <cell r="A5" t="str">
            <v>Banka Kovanica d.d.</v>
          </cell>
          <cell r="B5" t="str">
            <v>KOVAN</v>
          </cell>
        </row>
        <row r="6">
          <cell r="A6" t="str">
            <v>Banka splitsko-dalmatinska d.d. u stečaju</v>
          </cell>
          <cell r="B6" t="str">
            <v>BSD</v>
          </cell>
        </row>
        <row r="7">
          <cell r="A7" t="str">
            <v>Centar banka d.d. u stečaju</v>
          </cell>
          <cell r="B7" t="str">
            <v>CENTAR</v>
          </cell>
        </row>
        <row r="8">
          <cell r="A8" t="str">
            <v>Croatia banka d.d.</v>
          </cell>
          <cell r="B8" t="str">
            <v>CROATIA</v>
          </cell>
        </row>
        <row r="9">
          <cell r="A9" t="str">
            <v>Erste&amp;Steiermärkische Bank d.d. Rijeka</v>
          </cell>
          <cell r="B9" t="str">
            <v>ERSTE</v>
          </cell>
        </row>
        <row r="10">
          <cell r="A10" t="str">
            <v>HPB d.d.</v>
          </cell>
          <cell r="B10" t="str">
            <v>HPB</v>
          </cell>
        </row>
        <row r="11">
          <cell r="A11" t="str">
            <v>Imex banka d.d.</v>
          </cell>
          <cell r="B11" t="str">
            <v>IMEX</v>
          </cell>
        </row>
        <row r="12">
          <cell r="A12" t="str">
            <v>Istarska kreditna banka Umag d.d.</v>
          </cell>
          <cell r="B12" t="str">
            <v>IKB</v>
          </cell>
        </row>
        <row r="13">
          <cell r="A13" t="str">
            <v>Jadranska banka d.d.</v>
          </cell>
          <cell r="B13" t="str">
            <v>JADRAN</v>
          </cell>
        </row>
        <row r="14">
          <cell r="A14" t="str">
            <v>Karlovačka banka d.d.</v>
          </cell>
          <cell r="B14" t="str">
            <v>KABA</v>
          </cell>
        </row>
        <row r="15">
          <cell r="A15" t="str">
            <v>KentBank d.d.</v>
          </cell>
          <cell r="B15" t="str">
            <v>BBROD</v>
          </cell>
        </row>
        <row r="16">
          <cell r="A16" t="str">
            <v>Kreditna banka Zagreb d.d.</v>
          </cell>
          <cell r="B16" t="str">
            <v>KBZ</v>
          </cell>
        </row>
        <row r="17">
          <cell r="A17" t="str">
            <v>Međimurska banka d.d.</v>
          </cell>
          <cell r="B17" t="str">
            <v>MEDIM</v>
          </cell>
        </row>
        <row r="18">
          <cell r="A18" t="str">
            <v>Nava banka d.d. u stečaju</v>
          </cell>
          <cell r="B18" t="str">
            <v>NAVA</v>
          </cell>
        </row>
        <row r="19">
          <cell r="A19" t="str">
            <v>OTP banka d.d.</v>
          </cell>
          <cell r="B19" t="str">
            <v>OTP</v>
          </cell>
        </row>
        <row r="20">
          <cell r="A20" t="str">
            <v>Partner banka d.d.</v>
          </cell>
          <cell r="B20" t="str">
            <v>PARTNER</v>
          </cell>
        </row>
        <row r="21">
          <cell r="A21" t="str">
            <v>Podravska banka d.d.</v>
          </cell>
          <cell r="B21" t="str">
            <v>PODBA</v>
          </cell>
        </row>
        <row r="22">
          <cell r="A22" t="str">
            <v>Primorska banka d.d.</v>
          </cell>
          <cell r="B22" t="str">
            <v>PRIMOR</v>
          </cell>
        </row>
        <row r="23">
          <cell r="A23" t="str">
            <v>Privredna banka Zagreb d.d.</v>
          </cell>
          <cell r="B23" t="str">
            <v>PBZ</v>
          </cell>
        </row>
        <row r="24">
          <cell r="A24" t="str">
            <v>Raiffeisenbank Austria d.d.</v>
          </cell>
          <cell r="B24" t="str">
            <v>RBA</v>
          </cell>
        </row>
        <row r="25">
          <cell r="A25" t="str">
            <v>Samoborska banka d.d.</v>
          </cell>
          <cell r="B25" t="str">
            <v>SAMOB</v>
          </cell>
        </row>
        <row r="26">
          <cell r="A26" t="str">
            <v>Sberbank d.d.</v>
          </cell>
          <cell r="B26" t="str">
            <v>VOLKS</v>
          </cell>
        </row>
        <row r="27">
          <cell r="A27" t="str">
            <v>Slatinska banka d.d.</v>
          </cell>
          <cell r="B27" t="str">
            <v>SLAT</v>
          </cell>
        </row>
        <row r="28">
          <cell r="A28" t="str">
            <v>Société Générale-Splitska banka d.d.</v>
          </cell>
          <cell r="B28" t="str">
            <v>SGSPLIT</v>
          </cell>
        </row>
        <row r="29">
          <cell r="A29" t="str">
            <v>Vaba d.d. banka Varaždin</v>
          </cell>
          <cell r="B29" t="str">
            <v>VABA</v>
          </cell>
        </row>
        <row r="30">
          <cell r="A30" t="str">
            <v>Veneto banka d.d.</v>
          </cell>
          <cell r="B30" t="str">
            <v>VENETO</v>
          </cell>
        </row>
        <row r="31">
          <cell r="A31" t="str">
            <v>Zagrebačka banka d.d.</v>
          </cell>
          <cell r="B31" t="str">
            <v>ZABA</v>
          </cell>
        </row>
        <row r="32">
          <cell r="A32" t="str">
            <v>Štedbanka d.d.</v>
          </cell>
          <cell r="B32" t="str">
            <v>STEDB</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ZV15Ek"/>
      <sheetName val="Kopija"/>
      <sheetName val="EUR_prosinac"/>
      <sheetName val="USD_prosinac"/>
      <sheetName val="kons"/>
    </sheetNames>
    <sheetDataSet>
      <sheetData sheetId="0"/>
      <sheetData sheetId="1" refreshError="1"/>
      <sheetData sheetId="2" refreshError="1"/>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DEP"/>
      <sheetName val="Izbor posla"/>
      <sheetName val="Ulazni podaci"/>
      <sheetName val="Sheet1"/>
      <sheetName val="Desezonirani podaci"/>
    </sheetNames>
    <sheetDataSet>
      <sheetData sheetId="0"/>
      <sheetData sheetId="1">
        <row r="17">
          <cell r="B17" t="str">
            <v>C:\temp</v>
          </cell>
        </row>
        <row r="18">
          <cell r="B18" t="str">
            <v>C:\temp</v>
          </cell>
        </row>
      </sheetData>
      <sheetData sheetId="2"/>
      <sheetData sheetId="3"/>
      <sheetData sheetId="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sheetData sheetId="1"/>
      <sheetData sheetId="2"/>
      <sheetData sheetId="3"/>
      <sheetData sheetId="4"/>
      <sheetData sheetId="5"/>
      <sheetData sheetId="6">
        <row r="2">
          <cell r="K2" t="str">
            <v>MIDHEADER</v>
          </cell>
        </row>
      </sheetData>
      <sheetData sheetId="7"/>
      <sheetData sheetId="8"/>
      <sheetData sheetId="9"/>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Main"/>
      <sheetName val="Links"/>
      <sheetName val="Err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ja"/>
      <sheetName val="Profitability"/>
      <sheetName val="Liquidity and Funding"/>
      <sheetName val="Asset Quality"/>
      <sheetName val="Capital"/>
    </sheetNames>
    <sheetDataSet>
      <sheetData sheetId="0">
        <row r="1">
          <cell r="A1" t="str">
            <v>ctry</v>
          </cell>
          <cell r="B1" t="str">
            <v>eu</v>
          </cell>
          <cell r="C1" t="str">
            <v>emu</v>
          </cell>
          <cell r="D1" t="str">
            <v>cee</v>
          </cell>
        </row>
        <row r="2">
          <cell r="A2" t="str">
            <v>AT</v>
          </cell>
          <cell r="B2">
            <v>1</v>
          </cell>
          <cell r="C2">
            <v>1</v>
          </cell>
          <cell r="D2">
            <v>0</v>
          </cell>
        </row>
        <row r="3">
          <cell r="A3" t="str">
            <v>BE</v>
          </cell>
          <cell r="B3">
            <v>1</v>
          </cell>
          <cell r="C3">
            <v>1</v>
          </cell>
          <cell r="D3">
            <v>0</v>
          </cell>
        </row>
        <row r="4">
          <cell r="A4" t="str">
            <v>BG</v>
          </cell>
          <cell r="B4">
            <v>1</v>
          </cell>
          <cell r="C4">
            <v>0</v>
          </cell>
          <cell r="D4">
            <v>1</v>
          </cell>
        </row>
        <row r="5">
          <cell r="A5" t="str">
            <v>HR</v>
          </cell>
          <cell r="B5">
            <v>1</v>
          </cell>
          <cell r="C5">
            <v>0</v>
          </cell>
          <cell r="D5">
            <v>1</v>
          </cell>
        </row>
        <row r="6">
          <cell r="A6" t="str">
            <v>CY</v>
          </cell>
          <cell r="B6">
            <v>1</v>
          </cell>
          <cell r="C6">
            <v>1</v>
          </cell>
          <cell r="D6">
            <v>0</v>
          </cell>
        </row>
        <row r="7">
          <cell r="A7" t="str">
            <v>CZ</v>
          </cell>
          <cell r="B7">
            <v>1</v>
          </cell>
          <cell r="C7">
            <v>0</v>
          </cell>
          <cell r="D7">
            <v>1</v>
          </cell>
        </row>
        <row r="8">
          <cell r="A8" t="str">
            <v>DK</v>
          </cell>
          <cell r="B8">
            <v>1</v>
          </cell>
          <cell r="C8">
            <v>0</v>
          </cell>
          <cell r="D8">
            <v>0</v>
          </cell>
        </row>
        <row r="9">
          <cell r="A9" t="str">
            <v>EE</v>
          </cell>
          <cell r="B9">
            <v>1</v>
          </cell>
          <cell r="C9">
            <v>1</v>
          </cell>
          <cell r="D9">
            <v>1</v>
          </cell>
        </row>
        <row r="10">
          <cell r="A10" t="str">
            <v>FI</v>
          </cell>
          <cell r="B10">
            <v>1</v>
          </cell>
          <cell r="C10">
            <v>1</v>
          </cell>
          <cell r="D10">
            <v>0</v>
          </cell>
        </row>
        <row r="11">
          <cell r="A11" t="str">
            <v>FR</v>
          </cell>
          <cell r="B11">
            <v>1</v>
          </cell>
          <cell r="C11">
            <v>1</v>
          </cell>
          <cell r="D11">
            <v>0</v>
          </cell>
        </row>
        <row r="12">
          <cell r="A12" t="str">
            <v>DE</v>
          </cell>
          <cell r="B12">
            <v>1</v>
          </cell>
          <cell r="C12">
            <v>1</v>
          </cell>
          <cell r="D12">
            <v>0</v>
          </cell>
        </row>
        <row r="13">
          <cell r="A13" t="str">
            <v>GR</v>
          </cell>
          <cell r="B13">
            <v>1</v>
          </cell>
          <cell r="C13">
            <v>1</v>
          </cell>
          <cell r="D13">
            <v>0</v>
          </cell>
        </row>
        <row r="14">
          <cell r="A14" t="str">
            <v>HU</v>
          </cell>
          <cell r="B14">
            <v>1</v>
          </cell>
          <cell r="C14">
            <v>0</v>
          </cell>
          <cell r="D14">
            <v>1</v>
          </cell>
        </row>
        <row r="15">
          <cell r="A15" t="str">
            <v>IE</v>
          </cell>
          <cell r="B15">
            <v>1</v>
          </cell>
          <cell r="C15">
            <v>1</v>
          </cell>
          <cell r="D15">
            <v>0</v>
          </cell>
        </row>
        <row r="16">
          <cell r="A16" t="str">
            <v>IT</v>
          </cell>
          <cell r="B16">
            <v>1</v>
          </cell>
          <cell r="C16">
            <v>1</v>
          </cell>
          <cell r="D16">
            <v>0</v>
          </cell>
        </row>
        <row r="17">
          <cell r="A17" t="str">
            <v>LV</v>
          </cell>
          <cell r="B17">
            <v>1</v>
          </cell>
          <cell r="C17">
            <v>0</v>
          </cell>
          <cell r="D17">
            <v>1</v>
          </cell>
        </row>
        <row r="18">
          <cell r="A18" t="str">
            <v>LT</v>
          </cell>
          <cell r="B18">
            <v>1</v>
          </cell>
          <cell r="C18">
            <v>0</v>
          </cell>
          <cell r="D18">
            <v>1</v>
          </cell>
        </row>
        <row r="19">
          <cell r="A19" t="str">
            <v>LU</v>
          </cell>
          <cell r="B19">
            <v>1</v>
          </cell>
          <cell r="C19">
            <v>1</v>
          </cell>
          <cell r="D19">
            <v>0</v>
          </cell>
        </row>
        <row r="20">
          <cell r="A20" t="str">
            <v>MT</v>
          </cell>
          <cell r="B20">
            <v>1</v>
          </cell>
          <cell r="C20">
            <v>1</v>
          </cell>
          <cell r="D20">
            <v>0</v>
          </cell>
        </row>
        <row r="21">
          <cell r="A21" t="str">
            <v>NL</v>
          </cell>
          <cell r="B21">
            <v>1</v>
          </cell>
          <cell r="C21">
            <v>1</v>
          </cell>
          <cell r="D21">
            <v>0</v>
          </cell>
        </row>
        <row r="22">
          <cell r="A22" t="str">
            <v>PL</v>
          </cell>
          <cell r="B22">
            <v>1</v>
          </cell>
          <cell r="C22">
            <v>0</v>
          </cell>
          <cell r="D22">
            <v>1</v>
          </cell>
        </row>
        <row r="23">
          <cell r="A23" t="str">
            <v>PT</v>
          </cell>
          <cell r="B23">
            <v>1</v>
          </cell>
          <cell r="C23">
            <v>1</v>
          </cell>
          <cell r="D23">
            <v>0</v>
          </cell>
        </row>
        <row r="24">
          <cell r="A24" t="str">
            <v>RO</v>
          </cell>
          <cell r="B24">
            <v>1</v>
          </cell>
          <cell r="C24">
            <v>0</v>
          </cell>
          <cell r="D24">
            <v>1</v>
          </cell>
        </row>
        <row r="25">
          <cell r="A25" t="str">
            <v>SK</v>
          </cell>
          <cell r="B25">
            <v>1</v>
          </cell>
          <cell r="C25">
            <v>1</v>
          </cell>
          <cell r="D25">
            <v>1</v>
          </cell>
        </row>
        <row r="26">
          <cell r="A26" t="str">
            <v>SI</v>
          </cell>
          <cell r="B26">
            <v>1</v>
          </cell>
          <cell r="C26">
            <v>1</v>
          </cell>
          <cell r="D26">
            <v>1</v>
          </cell>
        </row>
        <row r="27">
          <cell r="A27" t="str">
            <v>ES</v>
          </cell>
          <cell r="B27">
            <v>1</v>
          </cell>
          <cell r="C27">
            <v>1</v>
          </cell>
          <cell r="D27">
            <v>0</v>
          </cell>
        </row>
        <row r="28">
          <cell r="A28" t="str">
            <v>SE</v>
          </cell>
          <cell r="B28">
            <v>1</v>
          </cell>
          <cell r="C28">
            <v>0</v>
          </cell>
          <cell r="D28">
            <v>0</v>
          </cell>
        </row>
        <row r="29">
          <cell r="A29" t="str">
            <v>GB</v>
          </cell>
          <cell r="B29">
            <v>1</v>
          </cell>
          <cell r="C29">
            <v>0</v>
          </cell>
          <cell r="D29">
            <v>0</v>
          </cell>
        </row>
      </sheetData>
      <sheetData sheetId="1"/>
      <sheetData sheetId="2"/>
      <sheetData sheetId="3"/>
      <sheetData sheetId="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s>
    <sheetDataSet>
      <sheetData sheetId="0" refreshError="1"/>
      <sheetData sheetId="1" refreshError="1">
        <row r="3">
          <cell r="E3" t="str">
            <v>TROŠKOVI ŽIV</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Sheet2"/>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Moratoria"/>
      <sheetName val="Public guarantee schemes"/>
      <sheetName val="RE and Construction Exposures"/>
      <sheetName val="Time series"/>
      <sheetName val="RI database"/>
      <sheetName val="Annex database"/>
      <sheetName val="Data"/>
      <sheetName val="Data Annex"/>
      <sheetName val="Mapping"/>
      <sheetName val="Reference Dates"/>
      <sheetName val="List"/>
    </sheetNames>
    <sheetDataSet>
      <sheetData sheetId="0">
        <row r="6">
          <cell r="T6" t="str">
            <v>Assets</v>
          </cell>
        </row>
        <row r="7">
          <cell r="T7" t="str">
            <v>Loans Composition</v>
          </cell>
        </row>
        <row r="8">
          <cell r="T8" t="str">
            <v>Loans NPL and coverage ratio</v>
          </cell>
        </row>
        <row r="9">
          <cell r="T9" t="str">
            <v>NACE composition</v>
          </cell>
        </row>
        <row r="10">
          <cell r="T10" t="str">
            <v>NPL ratio by NACE</v>
          </cell>
        </row>
        <row r="11">
          <cell r="T11" t="str">
            <v>RE and Construction Exposures</v>
          </cell>
        </row>
        <row r="12">
          <cell r="T12" t="str">
            <v>IFRS9</v>
          </cell>
        </row>
        <row r="13">
          <cell r="T13" t="str">
            <v>Sovereigns</v>
          </cell>
        </row>
        <row r="14">
          <cell r="T14" t="str">
            <v>Liabilities</v>
          </cell>
        </row>
        <row r="15">
          <cell r="T15" t="str">
            <v>Own funds and RWA</v>
          </cell>
        </row>
        <row r="16">
          <cell r="T16" t="str">
            <v>Profitability</v>
          </cell>
        </row>
        <row r="17">
          <cell r="T17" t="str">
            <v>Moratoria</v>
          </cell>
        </row>
        <row r="18">
          <cell r="T18" t="str">
            <v>Public guarantee schemes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K1" t="str">
            <v>lookup</v>
          </cell>
        </row>
      </sheetData>
      <sheetData sheetId="21"/>
      <sheetData sheetId="22">
        <row r="8">
          <cell r="C8" t="str">
            <v>202009</v>
          </cell>
        </row>
      </sheetData>
      <sheetData sheetId="23"/>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ist1"/>
      <sheetName val="Sheet2"/>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Moratoria"/>
      <sheetName val="Public guarantee schemes"/>
      <sheetName val="RE and Construction Exposures"/>
      <sheetName val="Time series"/>
      <sheetName val="RI database"/>
      <sheetName val="Annex database"/>
      <sheetName val="Data"/>
      <sheetName val="Data Annex"/>
      <sheetName val="Mapping"/>
      <sheetName val="Reference Dates"/>
      <sheetName val="List"/>
    </sheetNames>
    <sheetDataSet>
      <sheetData sheetId="0">
        <row r="6">
          <cell r="T6" t="str">
            <v>Assets</v>
          </cell>
        </row>
        <row r="7">
          <cell r="T7" t="str">
            <v>Loans Composition</v>
          </cell>
        </row>
        <row r="8">
          <cell r="T8" t="str">
            <v>Loans NPL and coverage ratio</v>
          </cell>
        </row>
        <row r="9">
          <cell r="T9" t="str">
            <v>NACE composition</v>
          </cell>
        </row>
        <row r="10">
          <cell r="T10" t="str">
            <v>NPL ratio by NACE</v>
          </cell>
        </row>
        <row r="11">
          <cell r="T11" t="str">
            <v>RE and Construction Exposures</v>
          </cell>
        </row>
        <row r="12">
          <cell r="T12" t="str">
            <v>IFRS9</v>
          </cell>
        </row>
        <row r="13">
          <cell r="T13" t="str">
            <v>Sovereigns</v>
          </cell>
        </row>
        <row r="14">
          <cell r="T14" t="str">
            <v>Liabilities</v>
          </cell>
        </row>
        <row r="15">
          <cell r="T15" t="str">
            <v>Own funds and RWA</v>
          </cell>
        </row>
        <row r="16">
          <cell r="T16" t="str">
            <v>Profitability</v>
          </cell>
        </row>
        <row r="17">
          <cell r="T17" t="str">
            <v>Moratoria</v>
          </cell>
        </row>
        <row r="18">
          <cell r="T18" t="str">
            <v>Public guarantee schemes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
    </sheetNames>
    <sheetDataSet>
      <sheetData sheetId="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 val="Quarterly Raw Data"/>
      <sheetName val="Quarterly Macro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íða"/>
      <sheetName val="Nýtt yfirlit 1"/>
      <sheetName val="Y2"/>
      <sheetName val="Y3"/>
      <sheetName val="Y4"/>
      <sheetName val="Y5"/>
      <sheetName val="Y6"/>
      <sheetName val="Y7"/>
      <sheetName val="Y8"/>
      <sheetName val="Y13"/>
      <sheetName val="MANUDUR"/>
      <sheetName val="Áætlun"/>
      <sheetName val="EFN_MMB_"/>
      <sheetName val="EFN_HMB_"/>
      <sheetName val="EFN_MAN_"/>
      <sheetName val="Efn_FA"/>
      <sheetName val="EFN_F2"/>
      <sheetName val="Efn_fa_h"/>
      <sheetName val="EFN_FAL"/>
      <sheetName val="efn_f2l"/>
      <sheetName val="mal"/>
      <sheetName val="mal_fa"/>
      <sheetName val="Fjárlög_sund"/>
      <sheetName val="tegsun"/>
      <sheetName val="Tegsun_fyrra"/>
      <sheetName val="Fjarh_man"/>
      <sheetName val="TEKJUR"/>
      <sheetName val="TEKJUR_M"/>
      <sheetName val="TEKJU_FA"/>
      <sheetName val="Fjárheimild mánaða tekjur"/>
      <sheetName val="FJARLTEK"/>
      <sheetName val="Efnahag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RADUNEYTI</v>
          </cell>
          <cell r="B1" t="str">
            <v>STOFNUN</v>
          </cell>
          <cell r="C1" t="str">
            <v>Vidf</v>
          </cell>
          <cell r="D1" t="str">
            <v>Teg</v>
          </cell>
          <cell r="E1" t="str">
            <v>man</v>
          </cell>
          <cell r="F1" t="str">
            <v>sam</v>
          </cell>
        </row>
        <row r="2">
          <cell r="A2">
            <v>0</v>
          </cell>
          <cell r="B2">
            <v>101</v>
          </cell>
          <cell r="C2">
            <v>1</v>
          </cell>
          <cell r="D2">
            <v>4</v>
          </cell>
          <cell r="E2">
            <v>0</v>
          </cell>
          <cell r="F2">
            <v>-0.701878</v>
          </cell>
        </row>
        <row r="3">
          <cell r="A3">
            <v>0</v>
          </cell>
          <cell r="B3">
            <v>101</v>
          </cell>
          <cell r="C3">
            <v>1</v>
          </cell>
          <cell r="D3">
            <v>51</v>
          </cell>
          <cell r="E3">
            <v>9.2080739999999999</v>
          </cell>
          <cell r="F3">
            <v>27.211012</v>
          </cell>
        </row>
        <row r="4">
          <cell r="A4">
            <v>0</v>
          </cell>
          <cell r="B4">
            <v>101</v>
          </cell>
          <cell r="C4">
            <v>1</v>
          </cell>
          <cell r="D4">
            <v>52</v>
          </cell>
          <cell r="E4">
            <v>2.2988270000000002</v>
          </cell>
          <cell r="F4">
            <v>10.970922</v>
          </cell>
        </row>
        <row r="5">
          <cell r="A5">
            <v>0</v>
          </cell>
          <cell r="B5">
            <v>201</v>
          </cell>
          <cell r="C5">
            <v>1</v>
          </cell>
          <cell r="D5">
            <v>4</v>
          </cell>
          <cell r="E5">
            <v>-1.3762620000000001</v>
          </cell>
          <cell r="F5">
            <v>-3.6781100000000002</v>
          </cell>
        </row>
        <row r="6">
          <cell r="A6">
            <v>0</v>
          </cell>
          <cell r="B6">
            <v>201</v>
          </cell>
          <cell r="C6">
            <v>1</v>
          </cell>
          <cell r="D6">
            <v>51</v>
          </cell>
          <cell r="E6">
            <v>109.061683</v>
          </cell>
          <cell r="F6">
            <v>331.60488600000002</v>
          </cell>
        </row>
        <row r="7">
          <cell r="A7">
            <v>0</v>
          </cell>
          <cell r="B7">
            <v>201</v>
          </cell>
          <cell r="C7">
            <v>1</v>
          </cell>
          <cell r="D7">
            <v>52</v>
          </cell>
          <cell r="E7">
            <v>56.027605999999999</v>
          </cell>
          <cell r="F7">
            <v>205.275137</v>
          </cell>
        </row>
        <row r="8">
          <cell r="A8">
            <v>0</v>
          </cell>
          <cell r="B8">
            <v>201</v>
          </cell>
          <cell r="C8">
            <v>1</v>
          </cell>
          <cell r="D8">
            <v>591</v>
          </cell>
          <cell r="E8">
            <v>0</v>
          </cell>
          <cell r="F8">
            <v>19.307569999999998</v>
          </cell>
        </row>
        <row r="9">
          <cell r="A9">
            <v>0</v>
          </cell>
          <cell r="B9">
            <v>201</v>
          </cell>
          <cell r="C9">
            <v>5</v>
          </cell>
          <cell r="D9">
            <v>52</v>
          </cell>
          <cell r="E9">
            <v>0</v>
          </cell>
          <cell r="F9">
            <v>1.272154</v>
          </cell>
        </row>
        <row r="10">
          <cell r="A10">
            <v>0</v>
          </cell>
          <cell r="B10">
            <v>201</v>
          </cell>
          <cell r="C10">
            <v>6</v>
          </cell>
          <cell r="D10">
            <v>52</v>
          </cell>
          <cell r="E10">
            <v>4.1191839999999997</v>
          </cell>
          <cell r="F10">
            <v>9.9810179999999988</v>
          </cell>
        </row>
        <row r="11">
          <cell r="A11">
            <v>0</v>
          </cell>
          <cell r="B11">
            <v>207</v>
          </cell>
          <cell r="C11">
            <v>1</v>
          </cell>
          <cell r="D11">
            <v>51</v>
          </cell>
          <cell r="E11">
            <v>11.797352999999999</v>
          </cell>
          <cell r="F11">
            <v>35.330008999999997</v>
          </cell>
        </row>
        <row r="12">
          <cell r="A12">
            <v>0</v>
          </cell>
          <cell r="B12">
            <v>207</v>
          </cell>
          <cell r="C12">
            <v>1</v>
          </cell>
          <cell r="D12">
            <v>52</v>
          </cell>
          <cell r="E12">
            <v>4.3184649999999998</v>
          </cell>
          <cell r="F12">
            <v>21.852788</v>
          </cell>
        </row>
        <row r="13">
          <cell r="A13">
            <v>0</v>
          </cell>
          <cell r="B13">
            <v>301</v>
          </cell>
          <cell r="C13">
            <v>1</v>
          </cell>
          <cell r="D13">
            <v>51</v>
          </cell>
          <cell r="E13">
            <v>15.586786999999999</v>
          </cell>
          <cell r="F13">
            <v>47.573709999999998</v>
          </cell>
        </row>
        <row r="14">
          <cell r="A14">
            <v>0</v>
          </cell>
          <cell r="B14">
            <v>401</v>
          </cell>
          <cell r="C14">
            <v>1</v>
          </cell>
          <cell r="D14">
            <v>51</v>
          </cell>
          <cell r="E14">
            <v>10.225578000000001</v>
          </cell>
          <cell r="F14">
            <v>30.062118999999999</v>
          </cell>
        </row>
        <row r="15">
          <cell r="A15">
            <v>0</v>
          </cell>
          <cell r="B15">
            <v>401</v>
          </cell>
          <cell r="C15">
            <v>1</v>
          </cell>
          <cell r="D15">
            <v>52</v>
          </cell>
          <cell r="E15">
            <v>0</v>
          </cell>
          <cell r="F15">
            <v>0.122671</v>
          </cell>
        </row>
        <row r="16">
          <cell r="A16">
            <v>0</v>
          </cell>
          <cell r="B16">
            <v>610</v>
          </cell>
          <cell r="C16">
            <v>1</v>
          </cell>
          <cell r="D16">
            <v>51</v>
          </cell>
          <cell r="E16">
            <v>6.1633089999999999</v>
          </cell>
          <cell r="F16">
            <v>19.060234999999999</v>
          </cell>
        </row>
        <row r="17">
          <cell r="A17">
            <v>0</v>
          </cell>
          <cell r="B17">
            <v>610</v>
          </cell>
          <cell r="C17">
            <v>1</v>
          </cell>
          <cell r="D17">
            <v>52</v>
          </cell>
          <cell r="E17">
            <v>1.84199</v>
          </cell>
          <cell r="F17">
            <v>4.9297950000000004</v>
          </cell>
        </row>
        <row r="18">
          <cell r="A18">
            <v>0</v>
          </cell>
          <cell r="B18">
            <v>620</v>
          </cell>
          <cell r="C18">
            <v>1</v>
          </cell>
          <cell r="D18">
            <v>4</v>
          </cell>
          <cell r="E18">
            <v>0</v>
          </cell>
          <cell r="F18">
            <v>-23.146118000000001</v>
          </cell>
        </row>
        <row r="19">
          <cell r="A19">
            <v>0</v>
          </cell>
          <cell r="B19">
            <v>620</v>
          </cell>
          <cell r="C19">
            <v>1</v>
          </cell>
          <cell r="D19">
            <v>51</v>
          </cell>
          <cell r="E19">
            <v>28.156939999999999</v>
          </cell>
          <cell r="F19">
            <v>84.236825999999994</v>
          </cell>
        </row>
        <row r="20">
          <cell r="A20">
            <v>0</v>
          </cell>
          <cell r="B20">
            <v>620</v>
          </cell>
          <cell r="C20">
            <v>1</v>
          </cell>
          <cell r="D20">
            <v>52</v>
          </cell>
          <cell r="E20">
            <v>6.7599689999999999</v>
          </cell>
          <cell r="F20">
            <v>36.646839</v>
          </cell>
        </row>
        <row r="21">
          <cell r="A21">
            <v>0</v>
          </cell>
          <cell r="B21">
            <v>620</v>
          </cell>
          <cell r="C21">
            <v>1</v>
          </cell>
          <cell r="D21">
            <v>591</v>
          </cell>
          <cell r="E21">
            <v>0</v>
          </cell>
          <cell r="F21">
            <v>6.2249999999999996E-3</v>
          </cell>
        </row>
        <row r="22">
          <cell r="A22">
            <v>1</v>
          </cell>
          <cell r="B22">
            <v>1101</v>
          </cell>
          <cell r="C22">
            <v>1</v>
          </cell>
          <cell r="D22">
            <v>4</v>
          </cell>
          <cell r="E22">
            <v>-0.123476</v>
          </cell>
          <cell r="F22">
            <v>-0.123476</v>
          </cell>
        </row>
        <row r="23">
          <cell r="A23">
            <v>1</v>
          </cell>
          <cell r="B23">
            <v>1101</v>
          </cell>
          <cell r="C23">
            <v>1</v>
          </cell>
          <cell r="D23">
            <v>51</v>
          </cell>
          <cell r="E23">
            <v>16.581368000000001</v>
          </cell>
          <cell r="F23">
            <v>47.910040000000002</v>
          </cell>
        </row>
        <row r="24">
          <cell r="A24">
            <v>1</v>
          </cell>
          <cell r="B24">
            <v>1101</v>
          </cell>
          <cell r="C24">
            <v>1</v>
          </cell>
          <cell r="D24">
            <v>52</v>
          </cell>
          <cell r="E24">
            <v>3.9316140000000002</v>
          </cell>
          <cell r="F24">
            <v>15.673632999999999</v>
          </cell>
        </row>
        <row r="25">
          <cell r="A25">
            <v>1</v>
          </cell>
          <cell r="B25">
            <v>1101</v>
          </cell>
          <cell r="C25">
            <v>1</v>
          </cell>
          <cell r="D25">
            <v>591</v>
          </cell>
          <cell r="E25">
            <v>4.0000000000000001E-3</v>
          </cell>
          <cell r="F25">
            <v>4.0000000000000001E-3</v>
          </cell>
        </row>
        <row r="26">
          <cell r="A26">
            <v>1</v>
          </cell>
          <cell r="B26">
            <v>1190</v>
          </cell>
          <cell r="C26">
            <v>1</v>
          </cell>
          <cell r="D26">
            <v>51</v>
          </cell>
          <cell r="E26">
            <v>1.694145</v>
          </cell>
          <cell r="F26">
            <v>6.7242160000000002</v>
          </cell>
        </row>
        <row r="27">
          <cell r="A27">
            <v>1</v>
          </cell>
          <cell r="B27">
            <v>1190</v>
          </cell>
          <cell r="C27">
            <v>1</v>
          </cell>
          <cell r="D27">
            <v>52</v>
          </cell>
          <cell r="E27">
            <v>7.908976</v>
          </cell>
          <cell r="F27">
            <v>26.977376</v>
          </cell>
        </row>
        <row r="28">
          <cell r="A28">
            <v>1</v>
          </cell>
          <cell r="B28">
            <v>1190</v>
          </cell>
          <cell r="C28">
            <v>1</v>
          </cell>
          <cell r="D28">
            <v>591</v>
          </cell>
          <cell r="E28">
            <v>5.5848339999999999</v>
          </cell>
          <cell r="F28">
            <v>33.584834000000001</v>
          </cell>
        </row>
        <row r="29">
          <cell r="A29">
            <v>1</v>
          </cell>
          <cell r="B29">
            <v>1201</v>
          </cell>
          <cell r="C29">
            <v>1</v>
          </cell>
          <cell r="D29">
            <v>51</v>
          </cell>
          <cell r="E29">
            <v>1.141875</v>
          </cell>
          <cell r="F29">
            <v>3.4250470000000002</v>
          </cell>
        </row>
        <row r="30">
          <cell r="A30">
            <v>1</v>
          </cell>
          <cell r="B30">
            <v>1201</v>
          </cell>
          <cell r="C30">
            <v>1</v>
          </cell>
          <cell r="D30">
            <v>52</v>
          </cell>
          <cell r="E30">
            <v>2.1211769999999999</v>
          </cell>
          <cell r="F30">
            <v>7.3210810000000004</v>
          </cell>
        </row>
        <row r="31">
          <cell r="A31">
            <v>1</v>
          </cell>
          <cell r="B31">
            <v>1201</v>
          </cell>
          <cell r="C31">
            <v>5</v>
          </cell>
          <cell r="D31">
            <v>52</v>
          </cell>
          <cell r="E31">
            <v>0.83358900000000002</v>
          </cell>
          <cell r="F31">
            <v>2.9947840000000001</v>
          </cell>
        </row>
        <row r="32">
          <cell r="A32">
            <v>1</v>
          </cell>
          <cell r="B32">
            <v>1203</v>
          </cell>
          <cell r="C32">
            <v>1</v>
          </cell>
          <cell r="D32">
            <v>51</v>
          </cell>
          <cell r="E32">
            <v>0.58080699999999996</v>
          </cell>
          <cell r="F32">
            <v>1.7437469999999999</v>
          </cell>
        </row>
        <row r="33">
          <cell r="A33">
            <v>1</v>
          </cell>
          <cell r="B33">
            <v>1203</v>
          </cell>
          <cell r="C33">
            <v>1</v>
          </cell>
          <cell r="D33">
            <v>52</v>
          </cell>
          <cell r="E33">
            <v>0</v>
          </cell>
          <cell r="F33">
            <v>1.5334E-2</v>
          </cell>
        </row>
        <row r="34">
          <cell r="A34">
            <v>1</v>
          </cell>
          <cell r="B34">
            <v>1203</v>
          </cell>
          <cell r="C34">
            <v>6</v>
          </cell>
          <cell r="D34">
            <v>52</v>
          </cell>
          <cell r="E34">
            <v>0</v>
          </cell>
          <cell r="F34">
            <v>6.2550999999999995E-2</v>
          </cell>
        </row>
        <row r="35">
          <cell r="A35">
            <v>1</v>
          </cell>
          <cell r="B35">
            <v>1231</v>
          </cell>
          <cell r="C35">
            <v>1</v>
          </cell>
          <cell r="D35">
            <v>52</v>
          </cell>
          <cell r="E35">
            <v>-2.9982000000000002E-2</v>
          </cell>
          <cell r="F35">
            <v>0</v>
          </cell>
        </row>
        <row r="36">
          <cell r="A36">
            <v>1</v>
          </cell>
          <cell r="B36">
            <v>1241</v>
          </cell>
          <cell r="C36">
            <v>1</v>
          </cell>
          <cell r="D36">
            <v>4</v>
          </cell>
          <cell r="E36">
            <v>0</v>
          </cell>
          <cell r="F36">
            <v>0.112175</v>
          </cell>
        </row>
        <row r="37">
          <cell r="A37">
            <v>1</v>
          </cell>
          <cell r="B37">
            <v>1241</v>
          </cell>
          <cell r="C37">
            <v>1</v>
          </cell>
          <cell r="D37">
            <v>51</v>
          </cell>
          <cell r="E37">
            <v>1.700785</v>
          </cell>
          <cell r="F37">
            <v>5.143351</v>
          </cell>
        </row>
        <row r="38">
          <cell r="A38">
            <v>1</v>
          </cell>
          <cell r="B38">
            <v>1241</v>
          </cell>
          <cell r="C38">
            <v>1</v>
          </cell>
          <cell r="D38">
            <v>52</v>
          </cell>
          <cell r="E38">
            <v>0.37980700000000001</v>
          </cell>
          <cell r="F38">
            <v>1.5185249999999999</v>
          </cell>
        </row>
        <row r="39">
          <cell r="A39">
            <v>1</v>
          </cell>
          <cell r="B39">
            <v>1261</v>
          </cell>
          <cell r="C39">
            <v>1</v>
          </cell>
          <cell r="D39">
            <v>51</v>
          </cell>
          <cell r="E39">
            <v>0.994502</v>
          </cell>
          <cell r="F39">
            <v>3.1732130000000001</v>
          </cell>
        </row>
        <row r="40">
          <cell r="A40">
            <v>1</v>
          </cell>
          <cell r="B40">
            <v>1261</v>
          </cell>
          <cell r="C40">
            <v>1</v>
          </cell>
          <cell r="D40">
            <v>52</v>
          </cell>
          <cell r="E40">
            <v>1.755973</v>
          </cell>
          <cell r="F40">
            <v>2.7554270000000001</v>
          </cell>
        </row>
        <row r="41">
          <cell r="A41">
            <v>1</v>
          </cell>
          <cell r="B41">
            <v>1271</v>
          </cell>
          <cell r="C41">
            <v>1</v>
          </cell>
          <cell r="D41">
            <v>4</v>
          </cell>
          <cell r="E41">
            <v>-0.25</v>
          </cell>
          <cell r="F41">
            <v>-3.4039220000000001</v>
          </cell>
        </row>
        <row r="42">
          <cell r="A42">
            <v>1</v>
          </cell>
          <cell r="B42">
            <v>1271</v>
          </cell>
          <cell r="C42">
            <v>1</v>
          </cell>
          <cell r="D42">
            <v>51</v>
          </cell>
          <cell r="E42">
            <v>4.0654409999999999</v>
          </cell>
          <cell r="F42">
            <v>12.199471000000001</v>
          </cell>
        </row>
        <row r="43">
          <cell r="A43">
            <v>1</v>
          </cell>
          <cell r="B43">
            <v>1271</v>
          </cell>
          <cell r="C43">
            <v>1</v>
          </cell>
          <cell r="D43">
            <v>52</v>
          </cell>
          <cell r="E43">
            <v>1.917608</v>
          </cell>
          <cell r="F43">
            <v>4.3050110000000004</v>
          </cell>
        </row>
        <row r="44">
          <cell r="A44">
            <v>1</v>
          </cell>
          <cell r="B44">
            <v>1902</v>
          </cell>
          <cell r="C44">
            <v>1</v>
          </cell>
          <cell r="D44">
            <v>4</v>
          </cell>
          <cell r="E44">
            <v>0</v>
          </cell>
          <cell r="F44">
            <v>-1.356E-3</v>
          </cell>
        </row>
        <row r="45">
          <cell r="A45">
            <v>1</v>
          </cell>
          <cell r="B45">
            <v>1902</v>
          </cell>
          <cell r="C45">
            <v>1</v>
          </cell>
          <cell r="D45">
            <v>51</v>
          </cell>
          <cell r="E45">
            <v>2.1579079999999999</v>
          </cell>
          <cell r="F45">
            <v>6.3748180000000003</v>
          </cell>
        </row>
        <row r="46">
          <cell r="A46">
            <v>1</v>
          </cell>
          <cell r="B46">
            <v>1902</v>
          </cell>
          <cell r="C46">
            <v>1</v>
          </cell>
          <cell r="D46">
            <v>52</v>
          </cell>
          <cell r="E46">
            <v>1.7887729999999999</v>
          </cell>
          <cell r="F46">
            <v>5.9357319999999998</v>
          </cell>
        </row>
        <row r="47">
          <cell r="A47">
            <v>1</v>
          </cell>
          <cell r="B47">
            <v>1902</v>
          </cell>
          <cell r="C47">
            <v>1</v>
          </cell>
          <cell r="D47">
            <v>591</v>
          </cell>
          <cell r="E47">
            <v>0</v>
          </cell>
          <cell r="F47">
            <v>1</v>
          </cell>
        </row>
        <row r="48">
          <cell r="A48">
            <v>1</v>
          </cell>
          <cell r="B48">
            <v>1902</v>
          </cell>
          <cell r="C48">
            <v>6</v>
          </cell>
          <cell r="D48">
            <v>52</v>
          </cell>
          <cell r="E48">
            <v>0</v>
          </cell>
          <cell r="F48">
            <v>0.35166799999999998</v>
          </cell>
        </row>
        <row r="49">
          <cell r="A49">
            <v>1</v>
          </cell>
          <cell r="B49">
            <v>1996</v>
          </cell>
          <cell r="C49">
            <v>1</v>
          </cell>
          <cell r="D49">
            <v>51</v>
          </cell>
          <cell r="E49">
            <v>1.2488619999999999</v>
          </cell>
          <cell r="F49">
            <v>3.7376999999999998</v>
          </cell>
        </row>
        <row r="50">
          <cell r="A50">
            <v>1</v>
          </cell>
          <cell r="B50">
            <v>1996</v>
          </cell>
          <cell r="C50">
            <v>1</v>
          </cell>
          <cell r="D50">
            <v>52</v>
          </cell>
          <cell r="E50">
            <v>0.57017399999999996</v>
          </cell>
          <cell r="F50">
            <v>4.508864</v>
          </cell>
        </row>
        <row r="51">
          <cell r="A51">
            <v>1</v>
          </cell>
          <cell r="B51">
            <v>1996</v>
          </cell>
          <cell r="C51">
            <v>6</v>
          </cell>
          <cell r="D51">
            <v>52</v>
          </cell>
          <cell r="E51">
            <v>0.30182999999999999</v>
          </cell>
          <cell r="F51">
            <v>3.0033620000000001</v>
          </cell>
        </row>
        <row r="52">
          <cell r="A52">
            <v>2</v>
          </cell>
          <cell r="B52">
            <v>2101</v>
          </cell>
          <cell r="C52">
            <v>1</v>
          </cell>
          <cell r="D52">
            <v>4</v>
          </cell>
          <cell r="E52">
            <v>-0.03</v>
          </cell>
          <cell r="F52">
            <v>-0.03</v>
          </cell>
        </row>
        <row r="53">
          <cell r="A53">
            <v>2</v>
          </cell>
          <cell r="B53">
            <v>2101</v>
          </cell>
          <cell r="C53">
            <v>1</v>
          </cell>
          <cell r="D53">
            <v>51</v>
          </cell>
          <cell r="E53">
            <v>41.062066999999999</v>
          </cell>
          <cell r="F53">
            <v>123.507445</v>
          </cell>
        </row>
        <row r="54">
          <cell r="A54">
            <v>2</v>
          </cell>
          <cell r="B54">
            <v>2101</v>
          </cell>
          <cell r="C54">
            <v>1</v>
          </cell>
          <cell r="D54">
            <v>52</v>
          </cell>
          <cell r="E54">
            <v>9.1396739999999994</v>
          </cell>
          <cell r="F54">
            <v>29.479458000000001</v>
          </cell>
        </row>
        <row r="55">
          <cell r="A55">
            <v>2</v>
          </cell>
          <cell r="B55">
            <v>2101</v>
          </cell>
          <cell r="C55">
            <v>1</v>
          </cell>
          <cell r="D55">
            <v>591</v>
          </cell>
          <cell r="E55">
            <v>0.42620000000000002</v>
          </cell>
          <cell r="F55">
            <v>0.42620000000000002</v>
          </cell>
        </row>
        <row r="56">
          <cell r="A56">
            <v>2</v>
          </cell>
          <cell r="B56">
            <v>2201</v>
          </cell>
          <cell r="C56">
            <v>1</v>
          </cell>
          <cell r="D56">
            <v>4</v>
          </cell>
          <cell r="E56">
            <v>-276.58711299999999</v>
          </cell>
          <cell r="F56">
            <v>-678.61643700000002</v>
          </cell>
        </row>
        <row r="57">
          <cell r="A57">
            <v>2</v>
          </cell>
          <cell r="B57">
            <v>2201</v>
          </cell>
          <cell r="C57">
            <v>1</v>
          </cell>
          <cell r="D57">
            <v>51</v>
          </cell>
          <cell r="E57">
            <v>667.93155899999999</v>
          </cell>
          <cell r="F57">
            <v>1997.2610340000001</v>
          </cell>
        </row>
        <row r="58">
          <cell r="A58">
            <v>2</v>
          </cell>
          <cell r="B58">
            <v>2201</v>
          </cell>
          <cell r="C58">
            <v>1</v>
          </cell>
          <cell r="D58">
            <v>52</v>
          </cell>
          <cell r="E58">
            <v>200.84231600000001</v>
          </cell>
          <cell r="F58">
            <v>631.43194199999994</v>
          </cell>
        </row>
        <row r="59">
          <cell r="A59">
            <v>2</v>
          </cell>
          <cell r="B59">
            <v>2201</v>
          </cell>
          <cell r="C59">
            <v>1</v>
          </cell>
          <cell r="D59">
            <v>591</v>
          </cell>
          <cell r="E59">
            <v>41.738616</v>
          </cell>
          <cell r="F59">
            <v>232.65274700000001</v>
          </cell>
        </row>
        <row r="60">
          <cell r="A60">
            <v>2</v>
          </cell>
          <cell r="B60">
            <v>2201</v>
          </cell>
          <cell r="C60">
            <v>5</v>
          </cell>
          <cell r="D60">
            <v>51</v>
          </cell>
          <cell r="E60">
            <v>6.315677</v>
          </cell>
          <cell r="F60">
            <v>18.955815000000001</v>
          </cell>
        </row>
        <row r="61">
          <cell r="A61">
            <v>2</v>
          </cell>
          <cell r="B61">
            <v>2201</v>
          </cell>
          <cell r="C61">
            <v>5</v>
          </cell>
          <cell r="D61">
            <v>52</v>
          </cell>
          <cell r="E61">
            <v>13.845162</v>
          </cell>
          <cell r="F61">
            <v>35.079484999999998</v>
          </cell>
        </row>
        <row r="62">
          <cell r="A62">
            <v>2</v>
          </cell>
          <cell r="B62">
            <v>2201</v>
          </cell>
          <cell r="C62">
            <v>6</v>
          </cell>
          <cell r="D62">
            <v>4</v>
          </cell>
          <cell r="E62">
            <v>0</v>
          </cell>
          <cell r="F62">
            <v>-3.125E-2</v>
          </cell>
        </row>
        <row r="63">
          <cell r="A63">
            <v>2</v>
          </cell>
          <cell r="B63">
            <v>2201</v>
          </cell>
          <cell r="C63">
            <v>6</v>
          </cell>
          <cell r="D63">
            <v>52</v>
          </cell>
          <cell r="E63">
            <v>4.9934989999999999</v>
          </cell>
          <cell r="F63">
            <v>19.59572</v>
          </cell>
        </row>
        <row r="64">
          <cell r="A64">
            <v>2</v>
          </cell>
          <cell r="B64">
            <v>2202</v>
          </cell>
          <cell r="C64">
            <v>1</v>
          </cell>
          <cell r="D64">
            <v>4</v>
          </cell>
          <cell r="E64">
            <v>-27.405909999999999</v>
          </cell>
          <cell r="F64">
            <v>-89.522827000000007</v>
          </cell>
        </row>
        <row r="65">
          <cell r="A65">
            <v>2</v>
          </cell>
          <cell r="B65">
            <v>2202</v>
          </cell>
          <cell r="C65">
            <v>1</v>
          </cell>
          <cell r="D65">
            <v>51</v>
          </cell>
          <cell r="E65">
            <v>21.408525000000001</v>
          </cell>
          <cell r="F65">
            <v>65.370559999999998</v>
          </cell>
        </row>
        <row r="66">
          <cell r="A66">
            <v>2</v>
          </cell>
          <cell r="B66">
            <v>2202</v>
          </cell>
          <cell r="C66">
            <v>1</v>
          </cell>
          <cell r="D66">
            <v>52</v>
          </cell>
          <cell r="E66">
            <v>5.4731519999999998</v>
          </cell>
          <cell r="F66">
            <v>28.799150999999998</v>
          </cell>
        </row>
        <row r="67">
          <cell r="A67">
            <v>2</v>
          </cell>
          <cell r="B67">
            <v>2203</v>
          </cell>
          <cell r="C67">
            <v>1</v>
          </cell>
          <cell r="D67">
            <v>4</v>
          </cell>
          <cell r="E67">
            <v>-24.121953000000001</v>
          </cell>
          <cell r="F67">
            <v>-58.246360000000003</v>
          </cell>
        </row>
        <row r="68">
          <cell r="A68">
            <v>2</v>
          </cell>
          <cell r="B68">
            <v>2203</v>
          </cell>
          <cell r="C68">
            <v>1</v>
          </cell>
          <cell r="D68">
            <v>51</v>
          </cell>
          <cell r="E68">
            <v>49.782249</v>
          </cell>
          <cell r="F68">
            <v>147.55233699999999</v>
          </cell>
        </row>
        <row r="69">
          <cell r="A69">
            <v>2</v>
          </cell>
          <cell r="B69">
            <v>2203</v>
          </cell>
          <cell r="C69">
            <v>1</v>
          </cell>
          <cell r="D69">
            <v>52</v>
          </cell>
          <cell r="E69">
            <v>24.462287000000003</v>
          </cell>
          <cell r="F69">
            <v>69.187190000000001</v>
          </cell>
        </row>
        <row r="70">
          <cell r="A70">
            <v>2</v>
          </cell>
          <cell r="B70">
            <v>2203</v>
          </cell>
          <cell r="C70">
            <v>1</v>
          </cell>
          <cell r="D70">
            <v>591</v>
          </cell>
          <cell r="E70">
            <v>10.797598000000001</v>
          </cell>
          <cell r="F70">
            <v>34.81241</v>
          </cell>
        </row>
        <row r="71">
          <cell r="A71">
            <v>2</v>
          </cell>
          <cell r="B71">
            <v>2209</v>
          </cell>
          <cell r="C71">
            <v>1</v>
          </cell>
          <cell r="D71">
            <v>4</v>
          </cell>
          <cell r="E71">
            <v>-1.380169</v>
          </cell>
          <cell r="F71">
            <v>-5.45695</v>
          </cell>
        </row>
        <row r="72">
          <cell r="A72">
            <v>2</v>
          </cell>
          <cell r="B72">
            <v>2209</v>
          </cell>
          <cell r="C72">
            <v>1</v>
          </cell>
          <cell r="D72">
            <v>51</v>
          </cell>
          <cell r="E72">
            <v>19.995754999999999</v>
          </cell>
          <cell r="F72">
            <v>60.526370999999997</v>
          </cell>
        </row>
        <row r="73">
          <cell r="A73">
            <v>2</v>
          </cell>
          <cell r="B73">
            <v>2209</v>
          </cell>
          <cell r="C73">
            <v>1</v>
          </cell>
          <cell r="D73">
            <v>52</v>
          </cell>
          <cell r="E73">
            <v>4.6237599999999999</v>
          </cell>
          <cell r="F73">
            <v>14.402892999999999</v>
          </cell>
        </row>
        <row r="74">
          <cell r="A74">
            <v>2</v>
          </cell>
          <cell r="B74">
            <v>2209</v>
          </cell>
          <cell r="C74">
            <v>1</v>
          </cell>
          <cell r="D74">
            <v>591</v>
          </cell>
          <cell r="E74">
            <v>0.77090000000000003</v>
          </cell>
          <cell r="F74">
            <v>2.5932469999999999</v>
          </cell>
        </row>
        <row r="75">
          <cell r="A75">
            <v>2</v>
          </cell>
          <cell r="B75">
            <v>2210</v>
          </cell>
          <cell r="C75">
            <v>1</v>
          </cell>
          <cell r="D75">
            <v>4</v>
          </cell>
          <cell r="E75">
            <v>-25.067861000000001</v>
          </cell>
          <cell r="F75">
            <v>-75.220072000000002</v>
          </cell>
        </row>
        <row r="76">
          <cell r="A76">
            <v>2</v>
          </cell>
          <cell r="B76">
            <v>2210</v>
          </cell>
          <cell r="C76">
            <v>1</v>
          </cell>
          <cell r="D76">
            <v>51</v>
          </cell>
          <cell r="E76">
            <v>93.194248999999999</v>
          </cell>
          <cell r="F76">
            <v>278.24581999999998</v>
          </cell>
        </row>
        <row r="77">
          <cell r="A77">
            <v>2</v>
          </cell>
          <cell r="B77">
            <v>2210</v>
          </cell>
          <cell r="C77">
            <v>1</v>
          </cell>
          <cell r="D77">
            <v>52</v>
          </cell>
          <cell r="E77">
            <v>41.361964999999998</v>
          </cell>
          <cell r="F77">
            <v>96.904479999999992</v>
          </cell>
        </row>
        <row r="78">
          <cell r="A78">
            <v>2</v>
          </cell>
          <cell r="B78">
            <v>2210</v>
          </cell>
          <cell r="C78">
            <v>1</v>
          </cell>
          <cell r="D78">
            <v>591</v>
          </cell>
          <cell r="E78">
            <v>3.2712379999999999</v>
          </cell>
          <cell r="F78">
            <v>4.5959380000000003</v>
          </cell>
        </row>
        <row r="79">
          <cell r="A79">
            <v>2</v>
          </cell>
          <cell r="B79">
            <v>2216</v>
          </cell>
          <cell r="C79">
            <v>1</v>
          </cell>
          <cell r="D79">
            <v>4</v>
          </cell>
          <cell r="E79">
            <v>-10.781345</v>
          </cell>
          <cell r="F79">
            <v>-42.426867000000001</v>
          </cell>
        </row>
        <row r="80">
          <cell r="A80">
            <v>2</v>
          </cell>
          <cell r="B80">
            <v>2216</v>
          </cell>
          <cell r="C80">
            <v>1</v>
          </cell>
          <cell r="D80">
            <v>51</v>
          </cell>
          <cell r="E80">
            <v>48.159587000000002</v>
          </cell>
          <cell r="F80">
            <v>145.61725799999999</v>
          </cell>
        </row>
        <row r="81">
          <cell r="A81">
            <v>2</v>
          </cell>
          <cell r="B81">
            <v>2216</v>
          </cell>
          <cell r="C81">
            <v>1</v>
          </cell>
          <cell r="D81">
            <v>52</v>
          </cell>
          <cell r="E81">
            <v>37.602342</v>
          </cell>
          <cell r="F81">
            <v>97.586730000000003</v>
          </cell>
        </row>
        <row r="82">
          <cell r="A82">
            <v>2</v>
          </cell>
          <cell r="B82">
            <v>2216</v>
          </cell>
          <cell r="C82">
            <v>1</v>
          </cell>
          <cell r="D82">
            <v>591</v>
          </cell>
          <cell r="E82">
            <v>0</v>
          </cell>
          <cell r="F82">
            <v>2.1061999999999999</v>
          </cell>
        </row>
        <row r="83">
          <cell r="A83">
            <v>2</v>
          </cell>
          <cell r="B83">
            <v>2217</v>
          </cell>
          <cell r="C83">
            <v>1</v>
          </cell>
          <cell r="D83">
            <v>4</v>
          </cell>
          <cell r="E83">
            <v>-17.231717</v>
          </cell>
          <cell r="F83">
            <v>-56.407259000000003</v>
          </cell>
        </row>
        <row r="84">
          <cell r="A84">
            <v>2</v>
          </cell>
          <cell r="B84">
            <v>2217</v>
          </cell>
          <cell r="C84">
            <v>1</v>
          </cell>
          <cell r="D84">
            <v>51</v>
          </cell>
          <cell r="E84">
            <v>23.242902999999998</v>
          </cell>
          <cell r="F84">
            <v>70.849918000000002</v>
          </cell>
        </row>
        <row r="85">
          <cell r="A85">
            <v>2</v>
          </cell>
          <cell r="B85">
            <v>2217</v>
          </cell>
          <cell r="C85">
            <v>1</v>
          </cell>
          <cell r="D85">
            <v>52</v>
          </cell>
          <cell r="E85">
            <v>14.355229</v>
          </cell>
          <cell r="F85">
            <v>40.186474000000004</v>
          </cell>
        </row>
        <row r="86">
          <cell r="A86">
            <v>2</v>
          </cell>
          <cell r="B86">
            <v>2217</v>
          </cell>
          <cell r="C86">
            <v>1</v>
          </cell>
          <cell r="D86">
            <v>591</v>
          </cell>
          <cell r="E86">
            <v>0.30399999999999999</v>
          </cell>
          <cell r="F86">
            <v>1.493825</v>
          </cell>
        </row>
        <row r="87">
          <cell r="A87">
            <v>2</v>
          </cell>
          <cell r="B87">
            <v>2223</v>
          </cell>
          <cell r="C87">
            <v>1</v>
          </cell>
          <cell r="D87">
            <v>4</v>
          </cell>
          <cell r="E87">
            <v>-2.6385519999999998</v>
          </cell>
          <cell r="F87">
            <v>-4.8414700000000002</v>
          </cell>
        </row>
        <row r="88">
          <cell r="A88">
            <v>2</v>
          </cell>
          <cell r="B88">
            <v>2223</v>
          </cell>
          <cell r="C88">
            <v>1</v>
          </cell>
          <cell r="D88">
            <v>51</v>
          </cell>
          <cell r="E88">
            <v>8.4649490000000007</v>
          </cell>
          <cell r="F88">
            <v>22.396432000000001</v>
          </cell>
        </row>
        <row r="89">
          <cell r="A89">
            <v>2</v>
          </cell>
          <cell r="B89">
            <v>2223</v>
          </cell>
          <cell r="C89">
            <v>1</v>
          </cell>
          <cell r="D89">
            <v>52</v>
          </cell>
          <cell r="E89">
            <v>4.0704079999999996</v>
          </cell>
          <cell r="F89">
            <v>8.2357420000000001</v>
          </cell>
        </row>
        <row r="90">
          <cell r="A90">
            <v>2</v>
          </cell>
          <cell r="B90">
            <v>2225</v>
          </cell>
          <cell r="C90">
            <v>1</v>
          </cell>
          <cell r="D90">
            <v>52</v>
          </cell>
          <cell r="E90">
            <v>27.7</v>
          </cell>
          <cell r="F90">
            <v>83.4</v>
          </cell>
        </row>
        <row r="91">
          <cell r="A91">
            <v>2</v>
          </cell>
          <cell r="B91">
            <v>2227</v>
          </cell>
          <cell r="C91">
            <v>1</v>
          </cell>
          <cell r="D91">
            <v>52</v>
          </cell>
          <cell r="E91">
            <v>173.5</v>
          </cell>
          <cell r="F91">
            <v>527</v>
          </cell>
        </row>
        <row r="92">
          <cell r="A92">
            <v>2</v>
          </cell>
          <cell r="B92">
            <v>2228</v>
          </cell>
          <cell r="C92">
            <v>1</v>
          </cell>
          <cell r="D92">
            <v>52</v>
          </cell>
          <cell r="E92">
            <v>53.3</v>
          </cell>
          <cell r="F92">
            <v>161.6</v>
          </cell>
        </row>
        <row r="93">
          <cell r="A93">
            <v>2</v>
          </cell>
          <cell r="B93">
            <v>2231</v>
          </cell>
          <cell r="C93">
            <v>1</v>
          </cell>
          <cell r="D93">
            <v>4</v>
          </cell>
          <cell r="E93">
            <v>-2.0172300000000001</v>
          </cell>
          <cell r="F93">
            <v>-6.5401680000000004</v>
          </cell>
        </row>
        <row r="94">
          <cell r="A94">
            <v>2</v>
          </cell>
          <cell r="B94">
            <v>2231</v>
          </cell>
          <cell r="C94">
            <v>1</v>
          </cell>
          <cell r="D94">
            <v>51</v>
          </cell>
          <cell r="E94">
            <v>13.877228000000001</v>
          </cell>
          <cell r="F94">
            <v>39.421909999999997</v>
          </cell>
        </row>
        <row r="95">
          <cell r="A95">
            <v>2</v>
          </cell>
          <cell r="B95">
            <v>2231</v>
          </cell>
          <cell r="C95">
            <v>1</v>
          </cell>
          <cell r="D95">
            <v>52</v>
          </cell>
          <cell r="E95">
            <v>9.2078389999999999</v>
          </cell>
          <cell r="F95">
            <v>18.946834000000003</v>
          </cell>
        </row>
        <row r="96">
          <cell r="A96">
            <v>2</v>
          </cell>
          <cell r="B96">
            <v>2231</v>
          </cell>
          <cell r="C96">
            <v>1</v>
          </cell>
          <cell r="D96">
            <v>591</v>
          </cell>
          <cell r="E96">
            <v>1.049491</v>
          </cell>
          <cell r="F96">
            <v>3.31216</v>
          </cell>
        </row>
        <row r="97">
          <cell r="A97">
            <v>2</v>
          </cell>
          <cell r="B97">
            <v>2235</v>
          </cell>
          <cell r="C97">
            <v>6</v>
          </cell>
          <cell r="D97">
            <v>591</v>
          </cell>
          <cell r="E97">
            <v>19.704000000000001</v>
          </cell>
          <cell r="F97">
            <v>59.79</v>
          </cell>
        </row>
        <row r="98">
          <cell r="A98">
            <v>2</v>
          </cell>
          <cell r="B98">
            <v>2236</v>
          </cell>
          <cell r="C98">
            <v>1</v>
          </cell>
          <cell r="D98">
            <v>4</v>
          </cell>
          <cell r="E98">
            <v>0</v>
          </cell>
          <cell r="F98">
            <v>-0.46500000000000002</v>
          </cell>
        </row>
        <row r="99">
          <cell r="A99">
            <v>2</v>
          </cell>
          <cell r="B99">
            <v>2236</v>
          </cell>
          <cell r="C99">
            <v>1</v>
          </cell>
          <cell r="D99">
            <v>52</v>
          </cell>
          <cell r="E99">
            <v>2.9307850000000002</v>
          </cell>
          <cell r="F99">
            <v>10.870308</v>
          </cell>
        </row>
        <row r="100">
          <cell r="A100">
            <v>2</v>
          </cell>
          <cell r="B100">
            <v>2236</v>
          </cell>
          <cell r="C100">
            <v>1</v>
          </cell>
          <cell r="D100">
            <v>591</v>
          </cell>
          <cell r="E100">
            <v>187.952</v>
          </cell>
          <cell r="F100">
            <v>214.271929</v>
          </cell>
        </row>
        <row r="101">
          <cell r="A101">
            <v>2</v>
          </cell>
          <cell r="B101">
            <v>2238</v>
          </cell>
          <cell r="C101">
            <v>6</v>
          </cell>
          <cell r="D101">
            <v>52</v>
          </cell>
          <cell r="E101">
            <v>8.1366999999999995E-2</v>
          </cell>
          <cell r="F101">
            <v>0.16843900000000001</v>
          </cell>
        </row>
        <row r="102">
          <cell r="A102">
            <v>2</v>
          </cell>
          <cell r="B102">
            <v>2238</v>
          </cell>
          <cell r="C102">
            <v>6</v>
          </cell>
          <cell r="D102">
            <v>591</v>
          </cell>
          <cell r="E102">
            <v>6.2679999999999998</v>
          </cell>
          <cell r="F102">
            <v>25.444717000000001</v>
          </cell>
        </row>
        <row r="103">
          <cell r="A103">
            <v>2</v>
          </cell>
          <cell r="B103">
            <v>2239</v>
          </cell>
          <cell r="C103">
            <v>1</v>
          </cell>
          <cell r="D103">
            <v>52</v>
          </cell>
          <cell r="E103">
            <v>0.10934000000000001</v>
          </cell>
          <cell r="F103">
            <v>0.219694</v>
          </cell>
        </row>
        <row r="104">
          <cell r="A104">
            <v>2</v>
          </cell>
          <cell r="B104">
            <v>2239</v>
          </cell>
          <cell r="C104">
            <v>1</v>
          </cell>
          <cell r="D104">
            <v>591</v>
          </cell>
          <cell r="E104">
            <v>8.2550000000000008</v>
          </cell>
          <cell r="F104">
            <v>22.18</v>
          </cell>
        </row>
        <row r="105">
          <cell r="A105">
            <v>2</v>
          </cell>
          <cell r="B105">
            <v>2269</v>
          </cell>
          <cell r="C105">
            <v>6</v>
          </cell>
          <cell r="D105">
            <v>52</v>
          </cell>
          <cell r="E105">
            <v>0</v>
          </cell>
          <cell r="F105">
            <v>1.6992160000000001</v>
          </cell>
        </row>
        <row r="106">
          <cell r="A106">
            <v>2</v>
          </cell>
          <cell r="B106">
            <v>2269</v>
          </cell>
          <cell r="C106">
            <v>6</v>
          </cell>
          <cell r="D106">
            <v>591</v>
          </cell>
          <cell r="E106">
            <v>50</v>
          </cell>
          <cell r="F106">
            <v>56.129232999999999</v>
          </cell>
        </row>
        <row r="107">
          <cell r="A107">
            <v>2</v>
          </cell>
          <cell r="B107">
            <v>2299</v>
          </cell>
          <cell r="C107">
            <v>1</v>
          </cell>
          <cell r="D107">
            <v>4</v>
          </cell>
          <cell r="E107">
            <v>-7.9485200000000003</v>
          </cell>
          <cell r="F107">
            <v>-7.9485200000000003</v>
          </cell>
        </row>
        <row r="108">
          <cell r="A108">
            <v>2</v>
          </cell>
          <cell r="B108">
            <v>2299</v>
          </cell>
          <cell r="C108">
            <v>1</v>
          </cell>
          <cell r="D108">
            <v>51</v>
          </cell>
          <cell r="E108">
            <v>0.15463199999999999</v>
          </cell>
          <cell r="F108">
            <v>2.6941869999999999</v>
          </cell>
        </row>
        <row r="109">
          <cell r="A109">
            <v>2</v>
          </cell>
          <cell r="B109">
            <v>2299</v>
          </cell>
          <cell r="C109">
            <v>1</v>
          </cell>
          <cell r="D109">
            <v>52</v>
          </cell>
          <cell r="E109">
            <v>1.1419760000000001</v>
          </cell>
          <cell r="F109">
            <v>3.523787</v>
          </cell>
        </row>
        <row r="110">
          <cell r="A110">
            <v>2</v>
          </cell>
          <cell r="B110">
            <v>2299</v>
          </cell>
          <cell r="C110">
            <v>1</v>
          </cell>
          <cell r="D110">
            <v>591</v>
          </cell>
          <cell r="E110">
            <v>3.95</v>
          </cell>
          <cell r="F110">
            <v>21.505506</v>
          </cell>
        </row>
        <row r="111">
          <cell r="A111">
            <v>2</v>
          </cell>
          <cell r="B111">
            <v>2301</v>
          </cell>
          <cell r="C111">
            <v>1</v>
          </cell>
          <cell r="D111">
            <v>4</v>
          </cell>
          <cell r="E111">
            <v>-0.23469100000000001</v>
          </cell>
          <cell r="F111">
            <v>-1.197203</v>
          </cell>
        </row>
        <row r="112">
          <cell r="A112">
            <v>2</v>
          </cell>
          <cell r="B112">
            <v>2301</v>
          </cell>
          <cell r="C112">
            <v>1</v>
          </cell>
          <cell r="D112">
            <v>51</v>
          </cell>
          <cell r="E112">
            <v>38.708613</v>
          </cell>
          <cell r="F112">
            <v>113.68082</v>
          </cell>
        </row>
        <row r="113">
          <cell r="A113">
            <v>2</v>
          </cell>
          <cell r="B113">
            <v>2301</v>
          </cell>
          <cell r="C113">
            <v>1</v>
          </cell>
          <cell r="D113">
            <v>52</v>
          </cell>
          <cell r="E113">
            <v>4.7370580000000002</v>
          </cell>
          <cell r="F113">
            <v>17.322944</v>
          </cell>
        </row>
        <row r="114">
          <cell r="A114">
            <v>2</v>
          </cell>
          <cell r="B114">
            <v>2301</v>
          </cell>
          <cell r="C114">
            <v>1</v>
          </cell>
          <cell r="D114">
            <v>591</v>
          </cell>
          <cell r="E114">
            <v>0</v>
          </cell>
          <cell r="F114">
            <v>2E-3</v>
          </cell>
        </row>
        <row r="115">
          <cell r="A115">
            <v>2</v>
          </cell>
          <cell r="B115">
            <v>2302</v>
          </cell>
          <cell r="C115">
            <v>1</v>
          </cell>
          <cell r="D115">
            <v>4</v>
          </cell>
          <cell r="E115">
            <v>-0.61846000000000001</v>
          </cell>
          <cell r="F115">
            <v>-1.847105</v>
          </cell>
        </row>
        <row r="116">
          <cell r="A116">
            <v>2</v>
          </cell>
          <cell r="B116">
            <v>2302</v>
          </cell>
          <cell r="C116">
            <v>1</v>
          </cell>
          <cell r="D116">
            <v>51</v>
          </cell>
          <cell r="E116">
            <v>34.538080000000001</v>
          </cell>
          <cell r="F116">
            <v>105.292136</v>
          </cell>
        </row>
        <row r="117">
          <cell r="A117">
            <v>2</v>
          </cell>
          <cell r="B117">
            <v>2302</v>
          </cell>
          <cell r="C117">
            <v>1</v>
          </cell>
          <cell r="D117">
            <v>52</v>
          </cell>
          <cell r="E117">
            <v>12.209649000000001</v>
          </cell>
          <cell r="F117">
            <v>23.900310000000001</v>
          </cell>
        </row>
        <row r="118">
          <cell r="A118">
            <v>2</v>
          </cell>
          <cell r="B118">
            <v>2302</v>
          </cell>
          <cell r="C118">
            <v>1</v>
          </cell>
          <cell r="D118">
            <v>591</v>
          </cell>
          <cell r="E118">
            <v>0.01</v>
          </cell>
          <cell r="F118">
            <v>1.5900000000000001E-2</v>
          </cell>
        </row>
        <row r="119">
          <cell r="A119">
            <v>2</v>
          </cell>
          <cell r="B119">
            <v>2303</v>
          </cell>
          <cell r="C119">
            <v>1</v>
          </cell>
          <cell r="D119">
            <v>4</v>
          </cell>
          <cell r="E119">
            <v>-0.114249</v>
          </cell>
          <cell r="F119">
            <v>-0.80899500000000002</v>
          </cell>
        </row>
        <row r="120">
          <cell r="A120">
            <v>2</v>
          </cell>
          <cell r="B120">
            <v>2303</v>
          </cell>
          <cell r="C120">
            <v>1</v>
          </cell>
          <cell r="D120">
            <v>51</v>
          </cell>
          <cell r="E120">
            <v>11.754422999999999</v>
          </cell>
          <cell r="F120">
            <v>34.008986</v>
          </cell>
        </row>
        <row r="121">
          <cell r="A121">
            <v>2</v>
          </cell>
          <cell r="B121">
            <v>2303</v>
          </cell>
          <cell r="C121">
            <v>1</v>
          </cell>
          <cell r="D121">
            <v>52</v>
          </cell>
          <cell r="E121">
            <v>4.2367340000000002</v>
          </cell>
          <cell r="F121">
            <v>11.635492000000001</v>
          </cell>
        </row>
        <row r="122">
          <cell r="A122">
            <v>2</v>
          </cell>
          <cell r="B122">
            <v>2304</v>
          </cell>
          <cell r="C122">
            <v>1</v>
          </cell>
          <cell r="D122">
            <v>4</v>
          </cell>
          <cell r="E122">
            <v>-1.4114979999999999</v>
          </cell>
          <cell r="F122">
            <v>-5.5615079999999999</v>
          </cell>
        </row>
        <row r="123">
          <cell r="A123">
            <v>2</v>
          </cell>
          <cell r="B123">
            <v>2304</v>
          </cell>
          <cell r="C123">
            <v>1</v>
          </cell>
          <cell r="D123">
            <v>51</v>
          </cell>
          <cell r="E123">
            <v>55.650776999999998</v>
          </cell>
          <cell r="F123">
            <v>164.26980499999999</v>
          </cell>
        </row>
        <row r="124">
          <cell r="A124">
            <v>2</v>
          </cell>
          <cell r="B124">
            <v>2304</v>
          </cell>
          <cell r="C124">
            <v>1</v>
          </cell>
          <cell r="D124">
            <v>52</v>
          </cell>
          <cell r="E124">
            <v>19.604434999999999</v>
          </cell>
          <cell r="F124">
            <v>58.869151000000002</v>
          </cell>
        </row>
        <row r="125">
          <cell r="A125">
            <v>2</v>
          </cell>
          <cell r="B125">
            <v>2305</v>
          </cell>
          <cell r="C125">
            <v>1</v>
          </cell>
          <cell r="D125">
            <v>4</v>
          </cell>
          <cell r="E125">
            <v>-9.5440000000000005</v>
          </cell>
          <cell r="F125">
            <v>-11.2271</v>
          </cell>
        </row>
        <row r="126">
          <cell r="A126">
            <v>2</v>
          </cell>
          <cell r="B126">
            <v>2305</v>
          </cell>
          <cell r="C126">
            <v>1</v>
          </cell>
          <cell r="D126">
            <v>51</v>
          </cell>
          <cell r="E126">
            <v>31.799493999999999</v>
          </cell>
          <cell r="F126">
            <v>92.639870000000002</v>
          </cell>
        </row>
        <row r="127">
          <cell r="A127">
            <v>2</v>
          </cell>
          <cell r="B127">
            <v>2305</v>
          </cell>
          <cell r="C127">
            <v>1</v>
          </cell>
          <cell r="D127">
            <v>52</v>
          </cell>
          <cell r="E127">
            <v>7.2960120000000002</v>
          </cell>
          <cell r="F127">
            <v>24.483111999999998</v>
          </cell>
        </row>
        <row r="128">
          <cell r="A128">
            <v>2</v>
          </cell>
          <cell r="B128">
            <v>2306</v>
          </cell>
          <cell r="C128">
            <v>1</v>
          </cell>
          <cell r="D128">
            <v>4</v>
          </cell>
          <cell r="E128">
            <v>-0.74115500000000001</v>
          </cell>
          <cell r="F128">
            <v>-5.1696910000000003</v>
          </cell>
        </row>
        <row r="129">
          <cell r="A129">
            <v>2</v>
          </cell>
          <cell r="B129">
            <v>2306</v>
          </cell>
          <cell r="C129">
            <v>1</v>
          </cell>
          <cell r="D129">
            <v>51</v>
          </cell>
          <cell r="E129">
            <v>15.983484000000001</v>
          </cell>
          <cell r="F129">
            <v>47.874467000000003</v>
          </cell>
        </row>
        <row r="130">
          <cell r="A130">
            <v>2</v>
          </cell>
          <cell r="B130">
            <v>2306</v>
          </cell>
          <cell r="C130">
            <v>1</v>
          </cell>
          <cell r="D130">
            <v>52</v>
          </cell>
          <cell r="E130">
            <v>8.3175270000000001</v>
          </cell>
          <cell r="F130">
            <v>25.310039</v>
          </cell>
        </row>
        <row r="131">
          <cell r="A131">
            <v>2</v>
          </cell>
          <cell r="B131">
            <v>2306</v>
          </cell>
          <cell r="C131">
            <v>1</v>
          </cell>
          <cell r="D131">
            <v>591</v>
          </cell>
          <cell r="E131">
            <v>0</v>
          </cell>
          <cell r="F131">
            <v>5.0000000000000001E-3</v>
          </cell>
        </row>
        <row r="132">
          <cell r="A132">
            <v>2</v>
          </cell>
          <cell r="B132">
            <v>2307</v>
          </cell>
          <cell r="C132">
            <v>1</v>
          </cell>
          <cell r="D132">
            <v>4</v>
          </cell>
          <cell r="E132">
            <v>-0.96566300000000005</v>
          </cell>
          <cell r="F132">
            <v>-3.0305089999999999</v>
          </cell>
        </row>
        <row r="133">
          <cell r="A133">
            <v>2</v>
          </cell>
          <cell r="B133">
            <v>2307</v>
          </cell>
          <cell r="C133">
            <v>1</v>
          </cell>
          <cell r="D133">
            <v>51</v>
          </cell>
          <cell r="E133">
            <v>21.202866</v>
          </cell>
          <cell r="F133">
            <v>57.406841999999997</v>
          </cell>
        </row>
        <row r="134">
          <cell r="A134">
            <v>2</v>
          </cell>
          <cell r="B134">
            <v>2307</v>
          </cell>
          <cell r="C134">
            <v>1</v>
          </cell>
          <cell r="D134">
            <v>52</v>
          </cell>
          <cell r="E134">
            <v>5.2145989999999998</v>
          </cell>
          <cell r="F134">
            <v>14.839061999999998</v>
          </cell>
        </row>
        <row r="135">
          <cell r="A135">
            <v>2</v>
          </cell>
          <cell r="B135">
            <v>2307</v>
          </cell>
          <cell r="C135">
            <v>1</v>
          </cell>
          <cell r="D135">
            <v>591</v>
          </cell>
          <cell r="E135">
            <v>5.0000000000000001E-3</v>
          </cell>
          <cell r="F135">
            <v>6.4999999999999997E-3</v>
          </cell>
        </row>
        <row r="136">
          <cell r="A136">
            <v>2</v>
          </cell>
          <cell r="B136">
            <v>2308</v>
          </cell>
          <cell r="C136">
            <v>1</v>
          </cell>
          <cell r="D136">
            <v>4</v>
          </cell>
          <cell r="E136">
            <v>0</v>
          </cell>
          <cell r="F136">
            <v>-25.544309999999999</v>
          </cell>
        </row>
        <row r="137">
          <cell r="A137">
            <v>2</v>
          </cell>
          <cell r="B137">
            <v>2308</v>
          </cell>
          <cell r="C137">
            <v>1</v>
          </cell>
          <cell r="D137">
            <v>51</v>
          </cell>
          <cell r="E137">
            <v>52.913848999999999</v>
          </cell>
          <cell r="F137">
            <v>151.83494999999999</v>
          </cell>
        </row>
        <row r="138">
          <cell r="A138">
            <v>2</v>
          </cell>
          <cell r="B138">
            <v>2308</v>
          </cell>
          <cell r="C138">
            <v>1</v>
          </cell>
          <cell r="D138">
            <v>52</v>
          </cell>
          <cell r="E138">
            <v>15.293944</v>
          </cell>
          <cell r="F138">
            <v>49.542440999999997</v>
          </cell>
        </row>
        <row r="139">
          <cell r="A139">
            <v>2</v>
          </cell>
          <cell r="B139">
            <v>2309</v>
          </cell>
          <cell r="C139">
            <v>1</v>
          </cell>
          <cell r="D139">
            <v>4</v>
          </cell>
          <cell r="E139">
            <v>-1.6719550000000001</v>
          </cell>
          <cell r="F139">
            <v>-12.766095</v>
          </cell>
        </row>
        <row r="140">
          <cell r="A140">
            <v>2</v>
          </cell>
          <cell r="B140">
            <v>2309</v>
          </cell>
          <cell r="C140">
            <v>1</v>
          </cell>
          <cell r="D140">
            <v>51</v>
          </cell>
          <cell r="E140">
            <v>27.101046</v>
          </cell>
          <cell r="F140">
            <v>80.465007</v>
          </cell>
        </row>
        <row r="141">
          <cell r="A141">
            <v>2</v>
          </cell>
          <cell r="B141">
            <v>2309</v>
          </cell>
          <cell r="C141">
            <v>1</v>
          </cell>
          <cell r="D141">
            <v>52</v>
          </cell>
          <cell r="E141">
            <v>9.4257829999999991</v>
          </cell>
          <cell r="F141">
            <v>23.992141999999998</v>
          </cell>
        </row>
        <row r="142">
          <cell r="A142">
            <v>2</v>
          </cell>
          <cell r="B142">
            <v>2309</v>
          </cell>
          <cell r="C142">
            <v>1</v>
          </cell>
          <cell r="D142">
            <v>591</v>
          </cell>
          <cell r="E142">
            <v>0.04</v>
          </cell>
          <cell r="F142">
            <v>0.04</v>
          </cell>
        </row>
        <row r="143">
          <cell r="A143">
            <v>2</v>
          </cell>
          <cell r="B143">
            <v>2316</v>
          </cell>
          <cell r="C143">
            <v>1</v>
          </cell>
          <cell r="D143">
            <v>4</v>
          </cell>
          <cell r="E143">
            <v>-0.39697700000000002</v>
          </cell>
          <cell r="F143">
            <v>-2.0317940000000001</v>
          </cell>
        </row>
        <row r="144">
          <cell r="A144">
            <v>2</v>
          </cell>
          <cell r="B144">
            <v>2316</v>
          </cell>
          <cell r="C144">
            <v>1</v>
          </cell>
          <cell r="D144">
            <v>51</v>
          </cell>
          <cell r="E144">
            <v>0.44817400000000002</v>
          </cell>
          <cell r="F144">
            <v>1.344522</v>
          </cell>
        </row>
        <row r="145">
          <cell r="A145">
            <v>2</v>
          </cell>
          <cell r="B145">
            <v>2316</v>
          </cell>
          <cell r="C145">
            <v>1</v>
          </cell>
          <cell r="D145">
            <v>52</v>
          </cell>
          <cell r="E145">
            <v>0.54946799999999996</v>
          </cell>
          <cell r="F145">
            <v>2.570729</v>
          </cell>
        </row>
        <row r="146">
          <cell r="A146">
            <v>2</v>
          </cell>
          <cell r="B146">
            <v>2316</v>
          </cell>
          <cell r="C146">
            <v>1</v>
          </cell>
          <cell r="D146">
            <v>591</v>
          </cell>
          <cell r="E146">
            <v>4</v>
          </cell>
          <cell r="F146">
            <v>4</v>
          </cell>
        </row>
        <row r="147">
          <cell r="A147">
            <v>2</v>
          </cell>
          <cell r="B147">
            <v>2316</v>
          </cell>
          <cell r="C147">
            <v>5</v>
          </cell>
          <cell r="D147">
            <v>4</v>
          </cell>
          <cell r="E147">
            <v>-3.155052</v>
          </cell>
          <cell r="F147">
            <v>-10.419423</v>
          </cell>
        </row>
        <row r="148">
          <cell r="A148">
            <v>2</v>
          </cell>
          <cell r="B148">
            <v>2316</v>
          </cell>
          <cell r="C148">
            <v>5</v>
          </cell>
          <cell r="D148">
            <v>52</v>
          </cell>
          <cell r="E148">
            <v>20.279610999999999</v>
          </cell>
          <cell r="F148">
            <v>55.186954999999998</v>
          </cell>
        </row>
        <row r="149">
          <cell r="A149">
            <v>2</v>
          </cell>
          <cell r="B149">
            <v>2318</v>
          </cell>
          <cell r="C149">
            <v>6</v>
          </cell>
          <cell r="D149">
            <v>51</v>
          </cell>
          <cell r="E149">
            <v>0</v>
          </cell>
          <cell r="F149">
            <v>2.7460000000000002E-3</v>
          </cell>
        </row>
        <row r="150">
          <cell r="A150">
            <v>2</v>
          </cell>
          <cell r="B150">
            <v>2318</v>
          </cell>
          <cell r="C150">
            <v>6</v>
          </cell>
          <cell r="D150">
            <v>52</v>
          </cell>
          <cell r="E150">
            <v>0.359931</v>
          </cell>
          <cell r="F150">
            <v>3.699567</v>
          </cell>
        </row>
        <row r="151">
          <cell r="A151">
            <v>2</v>
          </cell>
          <cell r="B151">
            <v>2318</v>
          </cell>
          <cell r="C151">
            <v>6</v>
          </cell>
          <cell r="D151">
            <v>591</v>
          </cell>
          <cell r="E151">
            <v>20</v>
          </cell>
          <cell r="F151">
            <v>31.560096999999999</v>
          </cell>
        </row>
        <row r="152">
          <cell r="A152">
            <v>2</v>
          </cell>
          <cell r="B152">
            <v>2319</v>
          </cell>
          <cell r="C152">
            <v>1</v>
          </cell>
          <cell r="D152">
            <v>4</v>
          </cell>
          <cell r="E152">
            <v>-4.5765000000000002</v>
          </cell>
          <cell r="F152">
            <v>-4.5765000000000002</v>
          </cell>
        </row>
        <row r="153">
          <cell r="A153">
            <v>2</v>
          </cell>
          <cell r="B153">
            <v>2319</v>
          </cell>
          <cell r="C153">
            <v>1</v>
          </cell>
          <cell r="D153">
            <v>51</v>
          </cell>
          <cell r="E153">
            <v>2.8421919999999998</v>
          </cell>
          <cell r="F153">
            <v>9.9350950000000005</v>
          </cell>
        </row>
        <row r="154">
          <cell r="A154">
            <v>2</v>
          </cell>
          <cell r="B154">
            <v>2319</v>
          </cell>
          <cell r="C154">
            <v>1</v>
          </cell>
          <cell r="D154">
            <v>52</v>
          </cell>
          <cell r="E154">
            <v>14.280767000000001</v>
          </cell>
          <cell r="F154">
            <v>27.083622999999999</v>
          </cell>
        </row>
        <row r="155">
          <cell r="A155">
            <v>2</v>
          </cell>
          <cell r="B155">
            <v>2319</v>
          </cell>
          <cell r="C155">
            <v>1</v>
          </cell>
          <cell r="D155">
            <v>591</v>
          </cell>
          <cell r="E155">
            <v>60.466425999999998</v>
          </cell>
          <cell r="F155">
            <v>120.720522</v>
          </cell>
        </row>
        <row r="156">
          <cell r="A156">
            <v>2</v>
          </cell>
          <cell r="B156">
            <v>2350</v>
          </cell>
          <cell r="C156">
            <v>1</v>
          </cell>
          <cell r="D156">
            <v>4</v>
          </cell>
          <cell r="E156">
            <v>-0.64434999999999998</v>
          </cell>
          <cell r="F156">
            <v>-14.919340999999999</v>
          </cell>
        </row>
        <row r="157">
          <cell r="A157">
            <v>2</v>
          </cell>
          <cell r="B157">
            <v>2350</v>
          </cell>
          <cell r="C157">
            <v>1</v>
          </cell>
          <cell r="D157">
            <v>51</v>
          </cell>
          <cell r="E157">
            <v>68.359531000000004</v>
          </cell>
          <cell r="F157">
            <v>202.97445300000001</v>
          </cell>
        </row>
        <row r="158">
          <cell r="A158">
            <v>2</v>
          </cell>
          <cell r="B158">
            <v>2350</v>
          </cell>
          <cell r="C158">
            <v>1</v>
          </cell>
          <cell r="D158">
            <v>52</v>
          </cell>
          <cell r="E158">
            <v>9.6277740000000005</v>
          </cell>
          <cell r="F158">
            <v>43.127026000000001</v>
          </cell>
        </row>
        <row r="159">
          <cell r="A159">
            <v>2</v>
          </cell>
          <cell r="B159">
            <v>2350</v>
          </cell>
          <cell r="C159">
            <v>1</v>
          </cell>
          <cell r="D159">
            <v>591</v>
          </cell>
          <cell r="E159">
            <v>1.6E-2</v>
          </cell>
          <cell r="F159">
            <v>1.6E-2</v>
          </cell>
        </row>
        <row r="160">
          <cell r="A160">
            <v>2</v>
          </cell>
          <cell r="B160">
            <v>2351</v>
          </cell>
          <cell r="C160">
            <v>1</v>
          </cell>
          <cell r="D160">
            <v>4</v>
          </cell>
          <cell r="E160">
            <v>-1.2663819999999999</v>
          </cell>
          <cell r="F160">
            <v>-7.733212</v>
          </cell>
        </row>
        <row r="161">
          <cell r="A161">
            <v>2</v>
          </cell>
          <cell r="B161">
            <v>2351</v>
          </cell>
          <cell r="C161">
            <v>1</v>
          </cell>
          <cell r="D161">
            <v>51</v>
          </cell>
          <cell r="E161">
            <v>64.540629999999993</v>
          </cell>
          <cell r="F161">
            <v>193.31801400000001</v>
          </cell>
        </row>
        <row r="162">
          <cell r="A162">
            <v>2</v>
          </cell>
          <cell r="B162">
            <v>2351</v>
          </cell>
          <cell r="C162">
            <v>1</v>
          </cell>
          <cell r="D162">
            <v>52</v>
          </cell>
          <cell r="E162">
            <v>11.500851999999998</v>
          </cell>
          <cell r="F162">
            <v>27.760987</v>
          </cell>
        </row>
        <row r="163">
          <cell r="A163">
            <v>2</v>
          </cell>
          <cell r="B163">
            <v>2351</v>
          </cell>
          <cell r="C163">
            <v>1</v>
          </cell>
          <cell r="D163">
            <v>591</v>
          </cell>
          <cell r="E163">
            <v>3.1261909999999999</v>
          </cell>
          <cell r="F163">
            <v>3.8741829999999999</v>
          </cell>
        </row>
        <row r="164">
          <cell r="A164">
            <v>2</v>
          </cell>
          <cell r="B164">
            <v>2352</v>
          </cell>
          <cell r="C164">
            <v>1</v>
          </cell>
          <cell r="D164">
            <v>4</v>
          </cell>
          <cell r="E164">
            <v>-4.2224680000000001</v>
          </cell>
          <cell r="F164">
            <v>-12.719707</v>
          </cell>
        </row>
        <row r="165">
          <cell r="A165">
            <v>2</v>
          </cell>
          <cell r="B165">
            <v>2352</v>
          </cell>
          <cell r="C165">
            <v>1</v>
          </cell>
          <cell r="D165">
            <v>51</v>
          </cell>
          <cell r="E165">
            <v>41.046484</v>
          </cell>
          <cell r="F165">
            <v>122.253046</v>
          </cell>
        </row>
        <row r="166">
          <cell r="A166">
            <v>2</v>
          </cell>
          <cell r="B166">
            <v>2352</v>
          </cell>
          <cell r="C166">
            <v>1</v>
          </cell>
          <cell r="D166">
            <v>52</v>
          </cell>
          <cell r="E166">
            <v>12.363747999999999</v>
          </cell>
          <cell r="F166">
            <v>34.896425999999998</v>
          </cell>
        </row>
        <row r="167">
          <cell r="A167">
            <v>2</v>
          </cell>
          <cell r="B167">
            <v>2352</v>
          </cell>
          <cell r="C167">
            <v>1</v>
          </cell>
          <cell r="D167">
            <v>591</v>
          </cell>
          <cell r="E167">
            <v>6.0000000000000001E-3</v>
          </cell>
          <cell r="F167">
            <v>7.4999999999999997E-3</v>
          </cell>
        </row>
        <row r="168">
          <cell r="A168">
            <v>2</v>
          </cell>
          <cell r="B168">
            <v>2353</v>
          </cell>
          <cell r="C168">
            <v>1</v>
          </cell>
          <cell r="D168">
            <v>4</v>
          </cell>
          <cell r="E168">
            <v>-0.1045</v>
          </cell>
          <cell r="F168">
            <v>-6.8192199999999996</v>
          </cell>
        </row>
        <row r="169">
          <cell r="A169">
            <v>2</v>
          </cell>
          <cell r="B169">
            <v>2353</v>
          </cell>
          <cell r="C169">
            <v>1</v>
          </cell>
          <cell r="D169">
            <v>51</v>
          </cell>
          <cell r="E169">
            <v>47.754792000000002</v>
          </cell>
          <cell r="F169">
            <v>138.29172500000001</v>
          </cell>
        </row>
        <row r="170">
          <cell r="A170">
            <v>2</v>
          </cell>
          <cell r="B170">
            <v>2353</v>
          </cell>
          <cell r="C170">
            <v>1</v>
          </cell>
          <cell r="D170">
            <v>52</v>
          </cell>
          <cell r="E170">
            <v>14.292992</v>
          </cell>
          <cell r="F170">
            <v>44.651710999999999</v>
          </cell>
        </row>
        <row r="171">
          <cell r="A171">
            <v>2</v>
          </cell>
          <cell r="B171">
            <v>2353</v>
          </cell>
          <cell r="C171">
            <v>1</v>
          </cell>
          <cell r="D171">
            <v>591</v>
          </cell>
          <cell r="E171">
            <v>7.8174999999999994E-2</v>
          </cell>
          <cell r="F171">
            <v>0.23449600000000001</v>
          </cell>
        </row>
        <row r="172">
          <cell r="A172">
            <v>2</v>
          </cell>
          <cell r="B172">
            <v>2354</v>
          </cell>
          <cell r="C172">
            <v>1</v>
          </cell>
          <cell r="D172">
            <v>4</v>
          </cell>
          <cell r="E172">
            <v>-7.5228659999999996</v>
          </cell>
          <cell r="F172">
            <v>-15.202316</v>
          </cell>
        </row>
        <row r="173">
          <cell r="A173">
            <v>2</v>
          </cell>
          <cell r="B173">
            <v>2354</v>
          </cell>
          <cell r="C173">
            <v>1</v>
          </cell>
          <cell r="D173">
            <v>51</v>
          </cell>
          <cell r="E173">
            <v>34.849950999999997</v>
          </cell>
          <cell r="F173">
            <v>102.443099</v>
          </cell>
        </row>
        <row r="174">
          <cell r="A174">
            <v>2</v>
          </cell>
          <cell r="B174">
            <v>2354</v>
          </cell>
          <cell r="C174">
            <v>1</v>
          </cell>
          <cell r="D174">
            <v>52</v>
          </cell>
          <cell r="E174">
            <v>11.18371</v>
          </cell>
          <cell r="F174">
            <v>38.607585</v>
          </cell>
        </row>
        <row r="175">
          <cell r="A175">
            <v>2</v>
          </cell>
          <cell r="B175">
            <v>2355</v>
          </cell>
          <cell r="C175">
            <v>1</v>
          </cell>
          <cell r="D175">
            <v>4</v>
          </cell>
          <cell r="E175">
            <v>-1.0200000000000001E-2</v>
          </cell>
          <cell r="F175">
            <v>-1.0930120000000001</v>
          </cell>
        </row>
        <row r="176">
          <cell r="A176">
            <v>2</v>
          </cell>
          <cell r="B176">
            <v>2355</v>
          </cell>
          <cell r="C176">
            <v>1</v>
          </cell>
          <cell r="D176">
            <v>51</v>
          </cell>
          <cell r="E176">
            <v>13.864858</v>
          </cell>
          <cell r="F176">
            <v>41.589840000000002</v>
          </cell>
        </row>
        <row r="177">
          <cell r="A177">
            <v>2</v>
          </cell>
          <cell r="B177">
            <v>2355</v>
          </cell>
          <cell r="C177">
            <v>1</v>
          </cell>
          <cell r="D177">
            <v>52</v>
          </cell>
          <cell r="E177">
            <v>3.9558409999999999</v>
          </cell>
          <cell r="F177">
            <v>9.741301</v>
          </cell>
        </row>
        <row r="178">
          <cell r="A178">
            <v>2</v>
          </cell>
          <cell r="B178">
            <v>2355</v>
          </cell>
          <cell r="C178">
            <v>1</v>
          </cell>
          <cell r="D178">
            <v>591</v>
          </cell>
          <cell r="E178">
            <v>5.0000000000000001E-3</v>
          </cell>
          <cell r="F178">
            <v>7.4999999999999997E-3</v>
          </cell>
        </row>
        <row r="179">
          <cell r="A179">
            <v>2</v>
          </cell>
          <cell r="B179">
            <v>2356</v>
          </cell>
          <cell r="C179">
            <v>1</v>
          </cell>
          <cell r="D179">
            <v>4</v>
          </cell>
          <cell r="E179">
            <v>0</v>
          </cell>
          <cell r="F179">
            <v>-1.9092750000000001</v>
          </cell>
        </row>
        <row r="180">
          <cell r="A180">
            <v>2</v>
          </cell>
          <cell r="B180">
            <v>2356</v>
          </cell>
          <cell r="C180">
            <v>1</v>
          </cell>
          <cell r="D180">
            <v>51</v>
          </cell>
          <cell r="E180">
            <v>20.985876999999999</v>
          </cell>
          <cell r="F180">
            <v>62.606853000000001</v>
          </cell>
        </row>
        <row r="181">
          <cell r="A181">
            <v>2</v>
          </cell>
          <cell r="B181">
            <v>2356</v>
          </cell>
          <cell r="C181">
            <v>1</v>
          </cell>
          <cell r="D181">
            <v>52</v>
          </cell>
          <cell r="E181">
            <v>5.7691299999999996</v>
          </cell>
          <cell r="F181">
            <v>20.147176999999999</v>
          </cell>
        </row>
        <row r="182">
          <cell r="A182">
            <v>2</v>
          </cell>
          <cell r="B182">
            <v>2357</v>
          </cell>
          <cell r="C182">
            <v>1</v>
          </cell>
          <cell r="D182">
            <v>4</v>
          </cell>
          <cell r="E182">
            <v>-3.1085120000000002</v>
          </cell>
          <cell r="F182">
            <v>-13.049087</v>
          </cell>
        </row>
        <row r="183">
          <cell r="A183">
            <v>2</v>
          </cell>
          <cell r="B183">
            <v>2357</v>
          </cell>
          <cell r="C183">
            <v>1</v>
          </cell>
          <cell r="D183">
            <v>51</v>
          </cell>
          <cell r="E183">
            <v>52.264209000000001</v>
          </cell>
          <cell r="F183">
            <v>154.582686</v>
          </cell>
        </row>
        <row r="184">
          <cell r="A184">
            <v>2</v>
          </cell>
          <cell r="B184">
            <v>2357</v>
          </cell>
          <cell r="C184">
            <v>1</v>
          </cell>
          <cell r="D184">
            <v>52</v>
          </cell>
          <cell r="E184">
            <v>19.246665</v>
          </cell>
          <cell r="F184">
            <v>47.734974999999999</v>
          </cell>
        </row>
        <row r="185">
          <cell r="A185">
            <v>2</v>
          </cell>
          <cell r="B185">
            <v>2357</v>
          </cell>
          <cell r="C185">
            <v>1</v>
          </cell>
          <cell r="D185">
            <v>591</v>
          </cell>
          <cell r="E185">
            <v>3.8999999999999998E-3</v>
          </cell>
          <cell r="F185">
            <v>3.8999999999999998E-3</v>
          </cell>
        </row>
        <row r="186">
          <cell r="A186">
            <v>2</v>
          </cell>
          <cell r="B186">
            <v>2358</v>
          </cell>
          <cell r="C186">
            <v>1</v>
          </cell>
          <cell r="D186">
            <v>4</v>
          </cell>
          <cell r="E186">
            <v>-1.2744709999999999</v>
          </cell>
          <cell r="F186">
            <v>-3.4098519999999999</v>
          </cell>
        </row>
        <row r="187">
          <cell r="A187">
            <v>2</v>
          </cell>
          <cell r="B187">
            <v>2358</v>
          </cell>
          <cell r="C187">
            <v>1</v>
          </cell>
          <cell r="D187">
            <v>51</v>
          </cell>
          <cell r="E187">
            <v>13.995849</v>
          </cell>
          <cell r="F187">
            <v>42.957335999999998</v>
          </cell>
        </row>
        <row r="188">
          <cell r="A188">
            <v>2</v>
          </cell>
          <cell r="B188">
            <v>2358</v>
          </cell>
          <cell r="C188">
            <v>1</v>
          </cell>
          <cell r="D188">
            <v>52</v>
          </cell>
          <cell r="E188">
            <v>4.0684420000000001</v>
          </cell>
          <cell r="F188">
            <v>12.298223999999999</v>
          </cell>
        </row>
        <row r="189">
          <cell r="A189">
            <v>2</v>
          </cell>
          <cell r="B189">
            <v>2358</v>
          </cell>
          <cell r="C189">
            <v>1</v>
          </cell>
          <cell r="D189">
            <v>591</v>
          </cell>
          <cell r="E189">
            <v>0.2</v>
          </cell>
          <cell r="F189">
            <v>1.5000739999999999</v>
          </cell>
        </row>
        <row r="190">
          <cell r="A190">
            <v>2</v>
          </cell>
          <cell r="B190">
            <v>2359</v>
          </cell>
          <cell r="C190">
            <v>1</v>
          </cell>
          <cell r="D190">
            <v>51</v>
          </cell>
          <cell r="E190">
            <v>81.364223999999993</v>
          </cell>
          <cell r="F190">
            <v>241.31700900000001</v>
          </cell>
        </row>
        <row r="191">
          <cell r="A191">
            <v>2</v>
          </cell>
          <cell r="B191">
            <v>2359</v>
          </cell>
          <cell r="C191">
            <v>1</v>
          </cell>
          <cell r="D191">
            <v>52</v>
          </cell>
          <cell r="E191">
            <v>14.714791999999999</v>
          </cell>
          <cell r="F191">
            <v>46.516070000000006</v>
          </cell>
        </row>
        <row r="192">
          <cell r="A192">
            <v>2</v>
          </cell>
          <cell r="B192">
            <v>2359</v>
          </cell>
          <cell r="C192">
            <v>1</v>
          </cell>
          <cell r="D192">
            <v>591</v>
          </cell>
          <cell r="E192">
            <v>0</v>
          </cell>
          <cell r="F192">
            <v>3.3840620000000001</v>
          </cell>
        </row>
        <row r="193">
          <cell r="A193">
            <v>2</v>
          </cell>
          <cell r="B193">
            <v>2360</v>
          </cell>
          <cell r="C193">
            <v>1</v>
          </cell>
          <cell r="D193">
            <v>4</v>
          </cell>
          <cell r="E193">
            <v>-0.70645100000000005</v>
          </cell>
          <cell r="F193">
            <v>-6.4874499999999999</v>
          </cell>
        </row>
        <row r="194">
          <cell r="A194">
            <v>2</v>
          </cell>
          <cell r="B194">
            <v>2360</v>
          </cell>
          <cell r="C194">
            <v>1</v>
          </cell>
          <cell r="D194">
            <v>51</v>
          </cell>
          <cell r="E194">
            <v>34.669640999999999</v>
          </cell>
          <cell r="F194">
            <v>111.54390600000001</v>
          </cell>
        </row>
        <row r="195">
          <cell r="A195">
            <v>2</v>
          </cell>
          <cell r="B195">
            <v>2360</v>
          </cell>
          <cell r="C195">
            <v>1</v>
          </cell>
          <cell r="D195">
            <v>52</v>
          </cell>
          <cell r="E195">
            <v>8.1543019999999995</v>
          </cell>
          <cell r="F195">
            <v>23.001923999999999</v>
          </cell>
        </row>
        <row r="196">
          <cell r="A196">
            <v>2</v>
          </cell>
          <cell r="B196">
            <v>2360</v>
          </cell>
          <cell r="C196">
            <v>1</v>
          </cell>
          <cell r="D196">
            <v>591</v>
          </cell>
          <cell r="E196">
            <v>0.183616</v>
          </cell>
          <cell r="F196">
            <v>0.38361600000000001</v>
          </cell>
        </row>
        <row r="197">
          <cell r="A197">
            <v>2</v>
          </cell>
          <cell r="B197">
            <v>2361</v>
          </cell>
          <cell r="C197">
            <v>1</v>
          </cell>
          <cell r="D197">
            <v>4</v>
          </cell>
          <cell r="E197">
            <v>-2.023174</v>
          </cell>
          <cell r="F197">
            <v>-4.0191990000000004</v>
          </cell>
        </row>
        <row r="198">
          <cell r="A198">
            <v>2</v>
          </cell>
          <cell r="B198">
            <v>2361</v>
          </cell>
          <cell r="C198">
            <v>1</v>
          </cell>
          <cell r="D198">
            <v>51</v>
          </cell>
          <cell r="E198">
            <v>8.8169350000000009</v>
          </cell>
          <cell r="F198">
            <v>27.411666</v>
          </cell>
        </row>
        <row r="199">
          <cell r="A199">
            <v>2</v>
          </cell>
          <cell r="B199">
            <v>2361</v>
          </cell>
          <cell r="C199">
            <v>1</v>
          </cell>
          <cell r="D199">
            <v>52</v>
          </cell>
          <cell r="E199">
            <v>4.228866</v>
          </cell>
          <cell r="F199">
            <v>10.820191999999999</v>
          </cell>
        </row>
        <row r="200">
          <cell r="A200">
            <v>2</v>
          </cell>
          <cell r="B200">
            <v>2361</v>
          </cell>
          <cell r="C200">
            <v>1</v>
          </cell>
          <cell r="D200">
            <v>591</v>
          </cell>
          <cell r="E200">
            <v>0.215</v>
          </cell>
          <cell r="F200">
            <v>0.26700000000000002</v>
          </cell>
        </row>
        <row r="201">
          <cell r="A201">
            <v>2</v>
          </cell>
          <cell r="B201">
            <v>2362</v>
          </cell>
          <cell r="C201">
            <v>1</v>
          </cell>
          <cell r="D201">
            <v>4</v>
          </cell>
          <cell r="E201">
            <v>-0.175016</v>
          </cell>
          <cell r="F201">
            <v>-0.50909899999999997</v>
          </cell>
        </row>
        <row r="202">
          <cell r="A202">
            <v>2</v>
          </cell>
          <cell r="B202">
            <v>2362</v>
          </cell>
          <cell r="C202">
            <v>1</v>
          </cell>
          <cell r="D202">
            <v>51</v>
          </cell>
          <cell r="E202">
            <v>9.3676999999999992</v>
          </cell>
          <cell r="F202">
            <v>27.943878999999999</v>
          </cell>
        </row>
        <row r="203">
          <cell r="A203">
            <v>2</v>
          </cell>
          <cell r="B203">
            <v>2362</v>
          </cell>
          <cell r="C203">
            <v>1</v>
          </cell>
          <cell r="D203">
            <v>52</v>
          </cell>
          <cell r="E203">
            <v>2.2523089999999999</v>
          </cell>
          <cell r="F203">
            <v>6.4153409999999997</v>
          </cell>
        </row>
        <row r="204">
          <cell r="A204">
            <v>2</v>
          </cell>
          <cell r="B204">
            <v>2363</v>
          </cell>
          <cell r="C204">
            <v>1</v>
          </cell>
          <cell r="D204">
            <v>4</v>
          </cell>
          <cell r="E204">
            <v>-1.422963</v>
          </cell>
          <cell r="F204">
            <v>-5.0237340000000001</v>
          </cell>
        </row>
        <row r="205">
          <cell r="A205">
            <v>2</v>
          </cell>
          <cell r="B205">
            <v>2363</v>
          </cell>
          <cell r="C205">
            <v>1</v>
          </cell>
          <cell r="D205">
            <v>51</v>
          </cell>
          <cell r="E205">
            <v>9.0783159999999992</v>
          </cell>
          <cell r="F205">
            <v>28.508454</v>
          </cell>
        </row>
        <row r="206">
          <cell r="A206">
            <v>2</v>
          </cell>
          <cell r="B206">
            <v>2363</v>
          </cell>
          <cell r="C206">
            <v>1</v>
          </cell>
          <cell r="D206">
            <v>52</v>
          </cell>
          <cell r="E206">
            <v>5.6468680000000004</v>
          </cell>
          <cell r="F206">
            <v>13.169169999999999</v>
          </cell>
        </row>
        <row r="207">
          <cell r="A207">
            <v>2</v>
          </cell>
          <cell r="B207">
            <v>2363</v>
          </cell>
          <cell r="C207">
            <v>1</v>
          </cell>
          <cell r="D207">
            <v>591</v>
          </cell>
          <cell r="E207">
            <v>2E-3</v>
          </cell>
          <cell r="F207">
            <v>2E-3</v>
          </cell>
        </row>
        <row r="208">
          <cell r="A208">
            <v>2</v>
          </cell>
          <cell r="B208">
            <v>2365</v>
          </cell>
          <cell r="C208">
            <v>1</v>
          </cell>
          <cell r="D208">
            <v>4</v>
          </cell>
          <cell r="E208">
            <v>-3.2265649999999999</v>
          </cell>
          <cell r="F208">
            <v>-19.683209999999999</v>
          </cell>
        </row>
        <row r="209">
          <cell r="A209">
            <v>2</v>
          </cell>
          <cell r="B209">
            <v>2365</v>
          </cell>
          <cell r="C209">
            <v>1</v>
          </cell>
          <cell r="D209">
            <v>51</v>
          </cell>
          <cell r="E209">
            <v>66.490943000000001</v>
          </cell>
          <cell r="F209">
            <v>199.426017</v>
          </cell>
        </row>
        <row r="210">
          <cell r="A210">
            <v>2</v>
          </cell>
          <cell r="B210">
            <v>2365</v>
          </cell>
          <cell r="C210">
            <v>1</v>
          </cell>
          <cell r="D210">
            <v>52</v>
          </cell>
          <cell r="E210">
            <v>13.743464999999999</v>
          </cell>
          <cell r="F210">
            <v>50.411876999999997</v>
          </cell>
        </row>
        <row r="211">
          <cell r="A211">
            <v>2</v>
          </cell>
          <cell r="B211">
            <v>2365</v>
          </cell>
          <cell r="C211">
            <v>1</v>
          </cell>
          <cell r="D211">
            <v>591</v>
          </cell>
          <cell r="E211">
            <v>0.3</v>
          </cell>
          <cell r="F211">
            <v>0.64739999999999998</v>
          </cell>
        </row>
        <row r="212">
          <cell r="A212">
            <v>2</v>
          </cell>
          <cell r="B212">
            <v>2367</v>
          </cell>
          <cell r="C212">
            <v>1</v>
          </cell>
          <cell r="D212">
            <v>4</v>
          </cell>
          <cell r="E212">
            <v>-1.8339970000000001</v>
          </cell>
          <cell r="F212">
            <v>-4.3134420000000002</v>
          </cell>
        </row>
        <row r="213">
          <cell r="A213">
            <v>2</v>
          </cell>
          <cell r="B213">
            <v>2367</v>
          </cell>
          <cell r="C213">
            <v>1</v>
          </cell>
          <cell r="D213">
            <v>51</v>
          </cell>
          <cell r="E213">
            <v>14.851646000000001</v>
          </cell>
          <cell r="F213">
            <v>44.641897</v>
          </cell>
        </row>
        <row r="214">
          <cell r="A214">
            <v>2</v>
          </cell>
          <cell r="B214">
            <v>2367</v>
          </cell>
          <cell r="C214">
            <v>1</v>
          </cell>
          <cell r="D214">
            <v>52</v>
          </cell>
          <cell r="E214">
            <v>4.1143859999999997</v>
          </cell>
          <cell r="F214">
            <v>14.000157</v>
          </cell>
        </row>
        <row r="215">
          <cell r="A215">
            <v>2</v>
          </cell>
          <cell r="B215">
            <v>2367</v>
          </cell>
          <cell r="C215">
            <v>1</v>
          </cell>
          <cell r="D215">
            <v>591</v>
          </cell>
          <cell r="E215">
            <v>5.0000000000000001E-3</v>
          </cell>
          <cell r="F215">
            <v>5.0000000000000001E-3</v>
          </cell>
        </row>
        <row r="216">
          <cell r="A216">
            <v>2</v>
          </cell>
          <cell r="B216">
            <v>2368</v>
          </cell>
          <cell r="C216">
            <v>1</v>
          </cell>
          <cell r="D216">
            <v>52</v>
          </cell>
          <cell r="E216">
            <v>11.0776</v>
          </cell>
          <cell r="F216">
            <v>38.832799999999999</v>
          </cell>
        </row>
        <row r="217">
          <cell r="A217">
            <v>2</v>
          </cell>
          <cell r="B217">
            <v>2369</v>
          </cell>
          <cell r="C217">
            <v>1</v>
          </cell>
          <cell r="D217">
            <v>52</v>
          </cell>
          <cell r="E217">
            <v>13.2889</v>
          </cell>
          <cell r="F217">
            <v>39.864899999999999</v>
          </cell>
        </row>
        <row r="218">
          <cell r="A218">
            <v>2</v>
          </cell>
          <cell r="B218">
            <v>2370</v>
          </cell>
          <cell r="C218">
            <v>1</v>
          </cell>
          <cell r="D218">
            <v>4</v>
          </cell>
          <cell r="E218">
            <v>0</v>
          </cell>
          <cell r="F218">
            <v>-2.0261000000000001E-2</v>
          </cell>
        </row>
        <row r="219">
          <cell r="A219">
            <v>2</v>
          </cell>
          <cell r="B219">
            <v>2370</v>
          </cell>
          <cell r="C219">
            <v>1</v>
          </cell>
          <cell r="D219">
            <v>51</v>
          </cell>
          <cell r="E219">
            <v>6.4632050000000003</v>
          </cell>
          <cell r="F219">
            <v>19.646833000000001</v>
          </cell>
        </row>
        <row r="220">
          <cell r="A220">
            <v>2</v>
          </cell>
          <cell r="B220">
            <v>2370</v>
          </cell>
          <cell r="C220">
            <v>1</v>
          </cell>
          <cell r="D220">
            <v>52</v>
          </cell>
          <cell r="E220">
            <v>0.763019</v>
          </cell>
          <cell r="F220">
            <v>2.1058759999999999</v>
          </cell>
        </row>
        <row r="221">
          <cell r="A221">
            <v>2</v>
          </cell>
          <cell r="B221">
            <v>2430</v>
          </cell>
          <cell r="C221">
            <v>1</v>
          </cell>
          <cell r="D221">
            <v>4</v>
          </cell>
          <cell r="E221">
            <v>-2.2961770000000001</v>
          </cell>
          <cell r="F221">
            <v>-8.6557309999999994</v>
          </cell>
        </row>
        <row r="222">
          <cell r="A222">
            <v>2</v>
          </cell>
          <cell r="B222">
            <v>2430</v>
          </cell>
          <cell r="C222">
            <v>1</v>
          </cell>
          <cell r="D222">
            <v>51</v>
          </cell>
          <cell r="E222">
            <v>8.4358520000000006</v>
          </cell>
          <cell r="F222">
            <v>24.442689000000001</v>
          </cell>
        </row>
        <row r="223">
          <cell r="A223">
            <v>2</v>
          </cell>
          <cell r="B223">
            <v>2430</v>
          </cell>
          <cell r="C223">
            <v>1</v>
          </cell>
          <cell r="D223">
            <v>52</v>
          </cell>
          <cell r="E223">
            <v>1.555825</v>
          </cell>
          <cell r="F223">
            <v>6.9360620000000006</v>
          </cell>
        </row>
        <row r="224">
          <cell r="A224">
            <v>2</v>
          </cell>
          <cell r="B224">
            <v>2441</v>
          </cell>
          <cell r="C224">
            <v>1</v>
          </cell>
          <cell r="D224">
            <v>52</v>
          </cell>
          <cell r="E224">
            <v>20.030283000000001</v>
          </cell>
          <cell r="F224">
            <v>80.091578999999996</v>
          </cell>
        </row>
        <row r="225">
          <cell r="A225">
            <v>2</v>
          </cell>
          <cell r="B225">
            <v>2451</v>
          </cell>
          <cell r="C225">
            <v>1</v>
          </cell>
          <cell r="D225">
            <v>51</v>
          </cell>
          <cell r="E225">
            <v>0.53878000000000004</v>
          </cell>
          <cell r="F225">
            <v>1.6163400000000001</v>
          </cell>
        </row>
        <row r="226">
          <cell r="A226">
            <v>2</v>
          </cell>
          <cell r="B226">
            <v>2451</v>
          </cell>
          <cell r="C226">
            <v>1</v>
          </cell>
          <cell r="D226">
            <v>52</v>
          </cell>
          <cell r="E226">
            <v>0.66444800000000004</v>
          </cell>
          <cell r="F226">
            <v>0.66600700000000002</v>
          </cell>
        </row>
        <row r="227">
          <cell r="A227">
            <v>2</v>
          </cell>
          <cell r="B227">
            <v>2451</v>
          </cell>
          <cell r="C227">
            <v>1</v>
          </cell>
          <cell r="D227">
            <v>591</v>
          </cell>
          <cell r="E227">
            <v>132.04900000000001</v>
          </cell>
          <cell r="F227">
            <v>363.81799999999998</v>
          </cell>
        </row>
        <row r="228">
          <cell r="A228">
            <v>2</v>
          </cell>
          <cell r="B228">
            <v>2504</v>
          </cell>
          <cell r="C228">
            <v>1</v>
          </cell>
          <cell r="D228">
            <v>52</v>
          </cell>
          <cell r="E228">
            <v>180.9</v>
          </cell>
          <cell r="F228">
            <v>600.9</v>
          </cell>
        </row>
        <row r="229">
          <cell r="A229">
            <v>2</v>
          </cell>
          <cell r="B229">
            <v>2514</v>
          </cell>
          <cell r="C229">
            <v>1</v>
          </cell>
          <cell r="D229">
            <v>51</v>
          </cell>
          <cell r="E229">
            <v>0.64218399999999998</v>
          </cell>
          <cell r="F229">
            <v>1.926552</v>
          </cell>
        </row>
        <row r="230">
          <cell r="A230">
            <v>2</v>
          </cell>
          <cell r="B230">
            <v>2516</v>
          </cell>
          <cell r="C230">
            <v>1</v>
          </cell>
          <cell r="D230">
            <v>4</v>
          </cell>
          <cell r="E230">
            <v>-11.820658</v>
          </cell>
          <cell r="F230">
            <v>-14.63937</v>
          </cell>
        </row>
        <row r="231">
          <cell r="A231">
            <v>2</v>
          </cell>
          <cell r="B231">
            <v>2516</v>
          </cell>
          <cell r="C231">
            <v>1</v>
          </cell>
          <cell r="D231">
            <v>51</v>
          </cell>
          <cell r="E231">
            <v>38.917144999999998</v>
          </cell>
          <cell r="F231">
            <v>113.171865</v>
          </cell>
        </row>
        <row r="232">
          <cell r="A232">
            <v>2</v>
          </cell>
          <cell r="B232">
            <v>2516</v>
          </cell>
          <cell r="C232">
            <v>1</v>
          </cell>
          <cell r="D232">
            <v>52</v>
          </cell>
          <cell r="E232">
            <v>28.503796999999999</v>
          </cell>
          <cell r="F232">
            <v>39.159725000000002</v>
          </cell>
        </row>
        <row r="233">
          <cell r="A233">
            <v>2</v>
          </cell>
          <cell r="B233">
            <v>2516</v>
          </cell>
          <cell r="C233">
            <v>1</v>
          </cell>
          <cell r="D233">
            <v>591</v>
          </cell>
          <cell r="E233">
            <v>5.0000000000000001E-3</v>
          </cell>
          <cell r="F233">
            <v>0.01</v>
          </cell>
        </row>
        <row r="234">
          <cell r="A234">
            <v>2</v>
          </cell>
          <cell r="B234">
            <v>2541</v>
          </cell>
          <cell r="C234">
            <v>1</v>
          </cell>
          <cell r="D234">
            <v>52</v>
          </cell>
          <cell r="E234">
            <v>2.92</v>
          </cell>
          <cell r="F234">
            <v>7.7380000000000004</v>
          </cell>
        </row>
        <row r="235">
          <cell r="A235">
            <v>2</v>
          </cell>
          <cell r="B235">
            <v>2551</v>
          </cell>
          <cell r="C235">
            <v>1</v>
          </cell>
          <cell r="D235">
            <v>52</v>
          </cell>
          <cell r="E235">
            <v>5.3029999999999999</v>
          </cell>
          <cell r="F235">
            <v>9.3979999999999997</v>
          </cell>
        </row>
        <row r="236">
          <cell r="A236">
            <v>2</v>
          </cell>
          <cell r="B236">
            <v>2581</v>
          </cell>
          <cell r="C236">
            <v>1</v>
          </cell>
          <cell r="D236">
            <v>52</v>
          </cell>
          <cell r="E236">
            <v>88.323362000000003</v>
          </cell>
          <cell r="F236">
            <v>239.94776200000001</v>
          </cell>
        </row>
        <row r="237">
          <cell r="A237">
            <v>2</v>
          </cell>
          <cell r="B237">
            <v>2720</v>
          </cell>
          <cell r="C237">
            <v>1</v>
          </cell>
          <cell r="D237">
            <v>52</v>
          </cell>
          <cell r="E237">
            <v>0.109662</v>
          </cell>
          <cell r="F237">
            <v>2.5198619999999998</v>
          </cell>
        </row>
        <row r="238">
          <cell r="A238">
            <v>2</v>
          </cell>
          <cell r="B238">
            <v>2720</v>
          </cell>
          <cell r="C238">
            <v>1</v>
          </cell>
          <cell r="D238">
            <v>591</v>
          </cell>
          <cell r="E238">
            <v>62.24</v>
          </cell>
          <cell r="F238">
            <v>87.392999000000003</v>
          </cell>
        </row>
        <row r="239">
          <cell r="A239">
            <v>2</v>
          </cell>
          <cell r="B239">
            <v>2725</v>
          </cell>
          <cell r="C239">
            <v>1</v>
          </cell>
          <cell r="D239">
            <v>4</v>
          </cell>
          <cell r="E239">
            <v>0</v>
          </cell>
          <cell r="F239">
            <v>-3.4904289999999998</v>
          </cell>
        </row>
        <row r="240">
          <cell r="A240">
            <v>2</v>
          </cell>
          <cell r="B240">
            <v>2725</v>
          </cell>
          <cell r="C240">
            <v>1</v>
          </cell>
          <cell r="D240">
            <v>51</v>
          </cell>
          <cell r="E240">
            <v>10.834353999999999</v>
          </cell>
          <cell r="F240">
            <v>32.842342000000002</v>
          </cell>
        </row>
        <row r="241">
          <cell r="A241">
            <v>2</v>
          </cell>
          <cell r="B241">
            <v>2725</v>
          </cell>
          <cell r="C241">
            <v>1</v>
          </cell>
          <cell r="D241">
            <v>52</v>
          </cell>
          <cell r="E241">
            <v>22.331068999999999</v>
          </cell>
          <cell r="F241">
            <v>55.083903999999997</v>
          </cell>
        </row>
        <row r="242">
          <cell r="A242">
            <v>2</v>
          </cell>
          <cell r="B242">
            <v>2872</v>
          </cell>
          <cell r="C242">
            <v>1</v>
          </cell>
          <cell r="D242">
            <v>51</v>
          </cell>
          <cell r="E242">
            <v>13.058902</v>
          </cell>
          <cell r="F242">
            <v>39.158223999999997</v>
          </cell>
        </row>
        <row r="243">
          <cell r="A243">
            <v>2</v>
          </cell>
          <cell r="B243">
            <v>2872</v>
          </cell>
          <cell r="C243">
            <v>1</v>
          </cell>
          <cell r="D243">
            <v>52</v>
          </cell>
          <cell r="E243">
            <v>0</v>
          </cell>
          <cell r="F243">
            <v>0.97539500000000001</v>
          </cell>
        </row>
        <row r="244">
          <cell r="A244">
            <v>2</v>
          </cell>
          <cell r="B244">
            <v>2872</v>
          </cell>
          <cell r="C244">
            <v>1</v>
          </cell>
          <cell r="D244">
            <v>591</v>
          </cell>
          <cell r="E244">
            <v>269</v>
          </cell>
          <cell r="F244">
            <v>5269</v>
          </cell>
        </row>
        <row r="245">
          <cell r="A245">
            <v>2</v>
          </cell>
          <cell r="B245">
            <v>2884</v>
          </cell>
          <cell r="C245">
            <v>1</v>
          </cell>
          <cell r="D245">
            <v>591</v>
          </cell>
          <cell r="E245">
            <v>0</v>
          </cell>
          <cell r="F245">
            <v>300</v>
          </cell>
        </row>
        <row r="246">
          <cell r="A246">
            <v>2</v>
          </cell>
          <cell r="B246">
            <v>2901</v>
          </cell>
          <cell r="C246">
            <v>1</v>
          </cell>
          <cell r="D246">
            <v>4</v>
          </cell>
          <cell r="E246">
            <v>-0.8</v>
          </cell>
          <cell r="F246">
            <v>-0.8</v>
          </cell>
        </row>
        <row r="247">
          <cell r="A247">
            <v>2</v>
          </cell>
          <cell r="B247">
            <v>2901</v>
          </cell>
          <cell r="C247">
            <v>1</v>
          </cell>
          <cell r="D247">
            <v>51</v>
          </cell>
          <cell r="E247">
            <v>5.8155029999999996</v>
          </cell>
          <cell r="F247">
            <v>17.849807999999999</v>
          </cell>
        </row>
        <row r="248">
          <cell r="A248">
            <v>2</v>
          </cell>
          <cell r="B248">
            <v>2901</v>
          </cell>
          <cell r="C248">
            <v>1</v>
          </cell>
          <cell r="D248">
            <v>52</v>
          </cell>
          <cell r="E248">
            <v>2.5602179999999999</v>
          </cell>
          <cell r="F248">
            <v>7.7084299999999999</v>
          </cell>
        </row>
        <row r="249">
          <cell r="A249">
            <v>2</v>
          </cell>
          <cell r="B249">
            <v>2902</v>
          </cell>
          <cell r="C249">
            <v>1</v>
          </cell>
          <cell r="D249">
            <v>4</v>
          </cell>
          <cell r="E249">
            <v>-7.0304080000000004</v>
          </cell>
          <cell r="F249">
            <v>-24.532975</v>
          </cell>
        </row>
        <row r="250">
          <cell r="A250">
            <v>2</v>
          </cell>
          <cell r="B250">
            <v>2902</v>
          </cell>
          <cell r="C250">
            <v>1</v>
          </cell>
          <cell r="D250">
            <v>51</v>
          </cell>
          <cell r="E250">
            <v>15.667173</v>
          </cell>
          <cell r="F250">
            <v>48.312206000000003</v>
          </cell>
        </row>
        <row r="251">
          <cell r="A251">
            <v>2</v>
          </cell>
          <cell r="B251">
            <v>2902</v>
          </cell>
          <cell r="C251">
            <v>1</v>
          </cell>
          <cell r="D251">
            <v>52</v>
          </cell>
          <cell r="E251">
            <v>14.14751</v>
          </cell>
          <cell r="F251">
            <v>42.911561999999996</v>
          </cell>
        </row>
        <row r="252">
          <cell r="A252">
            <v>2</v>
          </cell>
          <cell r="B252">
            <v>2902</v>
          </cell>
          <cell r="C252">
            <v>1</v>
          </cell>
          <cell r="D252">
            <v>591</v>
          </cell>
          <cell r="E252">
            <v>5.6005000000000003</v>
          </cell>
          <cell r="F252">
            <v>5.6059999999999999</v>
          </cell>
        </row>
        <row r="253">
          <cell r="A253">
            <v>2</v>
          </cell>
          <cell r="B253">
            <v>2902</v>
          </cell>
          <cell r="C253">
            <v>5</v>
          </cell>
          <cell r="D253">
            <v>51</v>
          </cell>
          <cell r="E253">
            <v>0.42144900000000002</v>
          </cell>
          <cell r="F253">
            <v>1.2833540000000001</v>
          </cell>
        </row>
        <row r="254">
          <cell r="A254">
            <v>2</v>
          </cell>
          <cell r="B254">
            <v>2902</v>
          </cell>
          <cell r="C254">
            <v>5</v>
          </cell>
          <cell r="D254">
            <v>52</v>
          </cell>
          <cell r="E254">
            <v>0.33758300000000002</v>
          </cell>
          <cell r="F254">
            <v>1.4177200000000001</v>
          </cell>
        </row>
        <row r="255">
          <cell r="A255">
            <v>2</v>
          </cell>
          <cell r="B255">
            <v>2902</v>
          </cell>
          <cell r="C255">
            <v>5</v>
          </cell>
          <cell r="D255">
            <v>591</v>
          </cell>
          <cell r="E255">
            <v>20</v>
          </cell>
          <cell r="F255">
            <v>20</v>
          </cell>
        </row>
        <row r="256">
          <cell r="A256">
            <v>2</v>
          </cell>
          <cell r="B256">
            <v>2903</v>
          </cell>
          <cell r="C256">
            <v>1</v>
          </cell>
          <cell r="D256">
            <v>4</v>
          </cell>
          <cell r="E256">
            <v>-1.5878060000000001</v>
          </cell>
          <cell r="F256">
            <v>-2.6344120000000002</v>
          </cell>
        </row>
        <row r="257">
          <cell r="A257">
            <v>2</v>
          </cell>
          <cell r="B257">
            <v>2903</v>
          </cell>
          <cell r="C257">
            <v>1</v>
          </cell>
          <cell r="D257">
            <v>51</v>
          </cell>
          <cell r="E257">
            <v>13.794442</v>
          </cell>
          <cell r="F257">
            <v>42.605626000000001</v>
          </cell>
        </row>
        <row r="258">
          <cell r="A258">
            <v>2</v>
          </cell>
          <cell r="B258">
            <v>2903</v>
          </cell>
          <cell r="C258">
            <v>1</v>
          </cell>
          <cell r="D258">
            <v>52</v>
          </cell>
          <cell r="E258">
            <v>4.3991290000000003</v>
          </cell>
          <cell r="F258">
            <v>24.973731999999998</v>
          </cell>
        </row>
        <row r="259">
          <cell r="A259">
            <v>2</v>
          </cell>
          <cell r="B259">
            <v>2903</v>
          </cell>
          <cell r="C259">
            <v>1</v>
          </cell>
          <cell r="D259">
            <v>591</v>
          </cell>
          <cell r="E259">
            <v>5.0000000000000001E-3</v>
          </cell>
          <cell r="F259">
            <v>5.0000000000000001E-3</v>
          </cell>
        </row>
        <row r="260">
          <cell r="A260">
            <v>2</v>
          </cell>
          <cell r="B260">
            <v>2904</v>
          </cell>
          <cell r="C260">
            <v>1</v>
          </cell>
          <cell r="D260">
            <v>4</v>
          </cell>
          <cell r="E260">
            <v>-1.6950529999999999</v>
          </cell>
          <cell r="F260">
            <v>-2.3188939999999998</v>
          </cell>
        </row>
        <row r="261">
          <cell r="A261">
            <v>2</v>
          </cell>
          <cell r="B261">
            <v>2904</v>
          </cell>
          <cell r="C261">
            <v>1</v>
          </cell>
          <cell r="D261">
            <v>51</v>
          </cell>
          <cell r="E261">
            <v>3.926685</v>
          </cell>
          <cell r="F261">
            <v>11.303369999999999</v>
          </cell>
        </row>
        <row r="262">
          <cell r="A262">
            <v>2</v>
          </cell>
          <cell r="B262">
            <v>2904</v>
          </cell>
          <cell r="C262">
            <v>1</v>
          </cell>
          <cell r="D262">
            <v>52</v>
          </cell>
          <cell r="E262">
            <v>5.5720470000000004</v>
          </cell>
          <cell r="F262">
            <v>16.085381999999999</v>
          </cell>
        </row>
        <row r="263">
          <cell r="A263">
            <v>2</v>
          </cell>
          <cell r="B263">
            <v>2904</v>
          </cell>
          <cell r="C263">
            <v>1</v>
          </cell>
          <cell r="D263">
            <v>591</v>
          </cell>
          <cell r="E263">
            <v>1.9E-2</v>
          </cell>
          <cell r="F263">
            <v>1.9E-2</v>
          </cell>
        </row>
        <row r="264">
          <cell r="A264">
            <v>2</v>
          </cell>
          <cell r="B264">
            <v>2905</v>
          </cell>
          <cell r="C264">
            <v>1</v>
          </cell>
          <cell r="D264">
            <v>4</v>
          </cell>
          <cell r="E264">
            <v>-2.2384539999999999</v>
          </cell>
          <cell r="F264">
            <v>-11.150055999999999</v>
          </cell>
        </row>
        <row r="265">
          <cell r="A265">
            <v>2</v>
          </cell>
          <cell r="B265">
            <v>2905</v>
          </cell>
          <cell r="C265">
            <v>1</v>
          </cell>
          <cell r="D265">
            <v>51</v>
          </cell>
          <cell r="E265">
            <v>34.892874999999997</v>
          </cell>
          <cell r="F265">
            <v>103.40602</v>
          </cell>
        </row>
        <row r="266">
          <cell r="A266">
            <v>2</v>
          </cell>
          <cell r="B266">
            <v>2905</v>
          </cell>
          <cell r="C266">
            <v>1</v>
          </cell>
          <cell r="D266">
            <v>52</v>
          </cell>
          <cell r="E266">
            <v>80.26614099999999</v>
          </cell>
          <cell r="F266">
            <v>294.76300299999997</v>
          </cell>
        </row>
        <row r="267">
          <cell r="A267">
            <v>2</v>
          </cell>
          <cell r="B267">
            <v>2906</v>
          </cell>
          <cell r="C267">
            <v>1</v>
          </cell>
          <cell r="D267">
            <v>4</v>
          </cell>
          <cell r="E267">
            <v>-0.30369200000000002</v>
          </cell>
          <cell r="F267">
            <v>-0.37519200000000003</v>
          </cell>
        </row>
        <row r="268">
          <cell r="A268">
            <v>2</v>
          </cell>
          <cell r="B268">
            <v>2906</v>
          </cell>
          <cell r="C268">
            <v>1</v>
          </cell>
          <cell r="D268">
            <v>51</v>
          </cell>
          <cell r="E268">
            <v>0.82633999999999996</v>
          </cell>
          <cell r="F268">
            <v>2.297453</v>
          </cell>
        </row>
        <row r="269">
          <cell r="A269">
            <v>2</v>
          </cell>
          <cell r="B269">
            <v>2906</v>
          </cell>
          <cell r="C269">
            <v>1</v>
          </cell>
          <cell r="D269">
            <v>52</v>
          </cell>
          <cell r="E269">
            <v>0.61338000000000004</v>
          </cell>
          <cell r="F269">
            <v>1.960067</v>
          </cell>
        </row>
        <row r="270">
          <cell r="A270">
            <v>2</v>
          </cell>
          <cell r="B270">
            <v>2907</v>
          </cell>
          <cell r="C270">
            <v>1</v>
          </cell>
          <cell r="D270">
            <v>4</v>
          </cell>
          <cell r="E270">
            <v>-0.87365599999999999</v>
          </cell>
          <cell r="F270">
            <v>-3.1863090000000001</v>
          </cell>
        </row>
        <row r="271">
          <cell r="A271">
            <v>2</v>
          </cell>
          <cell r="B271">
            <v>2907</v>
          </cell>
          <cell r="C271">
            <v>1</v>
          </cell>
          <cell r="D271">
            <v>51</v>
          </cell>
          <cell r="E271">
            <v>7.4903399999999998</v>
          </cell>
          <cell r="F271">
            <v>22.030905000000001</v>
          </cell>
        </row>
        <row r="272">
          <cell r="A272">
            <v>2</v>
          </cell>
          <cell r="B272">
            <v>2907</v>
          </cell>
          <cell r="C272">
            <v>1</v>
          </cell>
          <cell r="D272">
            <v>52</v>
          </cell>
          <cell r="E272">
            <v>5.118258</v>
          </cell>
          <cell r="F272">
            <v>25.131224</v>
          </cell>
        </row>
        <row r="273">
          <cell r="A273">
            <v>2</v>
          </cell>
          <cell r="B273">
            <v>2908</v>
          </cell>
          <cell r="C273">
            <v>1</v>
          </cell>
          <cell r="D273">
            <v>4</v>
          </cell>
          <cell r="E273">
            <v>-3.2139000000000001E-2</v>
          </cell>
          <cell r="F273">
            <v>-6.5639000000000003E-2</v>
          </cell>
        </row>
        <row r="274">
          <cell r="A274">
            <v>2</v>
          </cell>
          <cell r="B274">
            <v>2908</v>
          </cell>
          <cell r="C274">
            <v>1</v>
          </cell>
          <cell r="D274">
            <v>51</v>
          </cell>
          <cell r="E274">
            <v>2.2860969999999998</v>
          </cell>
          <cell r="F274">
            <v>6.8563770000000002</v>
          </cell>
        </row>
        <row r="275">
          <cell r="A275">
            <v>2</v>
          </cell>
          <cell r="B275">
            <v>2908</v>
          </cell>
          <cell r="C275">
            <v>1</v>
          </cell>
          <cell r="D275">
            <v>52</v>
          </cell>
          <cell r="E275">
            <v>4.7679739999999997</v>
          </cell>
          <cell r="F275">
            <v>8.3273080000000004</v>
          </cell>
        </row>
        <row r="276">
          <cell r="A276">
            <v>2</v>
          </cell>
          <cell r="B276">
            <v>2909</v>
          </cell>
          <cell r="C276">
            <v>1</v>
          </cell>
          <cell r="D276">
            <v>4</v>
          </cell>
          <cell r="E276">
            <v>-0.35199999999999998</v>
          </cell>
          <cell r="F276">
            <v>-0.38200000000000001</v>
          </cell>
        </row>
        <row r="277">
          <cell r="A277">
            <v>2</v>
          </cell>
          <cell r="B277">
            <v>2909</v>
          </cell>
          <cell r="C277">
            <v>1</v>
          </cell>
          <cell r="D277">
            <v>51</v>
          </cell>
          <cell r="E277">
            <v>3.805704</v>
          </cell>
          <cell r="F277">
            <v>9.9983140000000006</v>
          </cell>
        </row>
        <row r="278">
          <cell r="A278">
            <v>2</v>
          </cell>
          <cell r="B278">
            <v>2909</v>
          </cell>
          <cell r="C278">
            <v>1</v>
          </cell>
          <cell r="D278">
            <v>52</v>
          </cell>
          <cell r="E278">
            <v>4.2971690000000002</v>
          </cell>
          <cell r="F278">
            <v>12.810054999999998</v>
          </cell>
        </row>
        <row r="279">
          <cell r="A279">
            <v>2</v>
          </cell>
          <cell r="B279">
            <v>2909</v>
          </cell>
          <cell r="C279">
            <v>1</v>
          </cell>
          <cell r="D279">
            <v>591</v>
          </cell>
          <cell r="E279">
            <v>0.03</v>
          </cell>
          <cell r="F279">
            <v>5.5E-2</v>
          </cell>
        </row>
        <row r="280">
          <cell r="A280">
            <v>2</v>
          </cell>
          <cell r="B280">
            <v>2911</v>
          </cell>
          <cell r="C280">
            <v>1</v>
          </cell>
          <cell r="D280">
            <v>51</v>
          </cell>
          <cell r="E280">
            <v>1.6543509999999999</v>
          </cell>
          <cell r="F280">
            <v>3.6716319999999998</v>
          </cell>
        </row>
        <row r="281">
          <cell r="A281">
            <v>2</v>
          </cell>
          <cell r="B281">
            <v>2911</v>
          </cell>
          <cell r="C281">
            <v>1</v>
          </cell>
          <cell r="D281">
            <v>52</v>
          </cell>
          <cell r="E281">
            <v>0.358794</v>
          </cell>
          <cell r="F281">
            <v>1.420571</v>
          </cell>
        </row>
        <row r="282">
          <cell r="A282">
            <v>2</v>
          </cell>
          <cell r="B282">
            <v>2913</v>
          </cell>
          <cell r="C282">
            <v>1</v>
          </cell>
          <cell r="D282">
            <v>4</v>
          </cell>
          <cell r="E282">
            <v>-9.6880999999999995E-2</v>
          </cell>
          <cell r="F282">
            <v>-0.272059</v>
          </cell>
        </row>
        <row r="283">
          <cell r="A283">
            <v>2</v>
          </cell>
          <cell r="B283">
            <v>2913</v>
          </cell>
          <cell r="C283">
            <v>1</v>
          </cell>
          <cell r="D283">
            <v>51</v>
          </cell>
          <cell r="E283">
            <v>1.6668080000000001</v>
          </cell>
          <cell r="F283">
            <v>4.7731089999999998</v>
          </cell>
        </row>
        <row r="284">
          <cell r="A284">
            <v>2</v>
          </cell>
          <cell r="B284">
            <v>2913</v>
          </cell>
          <cell r="C284">
            <v>1</v>
          </cell>
          <cell r="D284">
            <v>52</v>
          </cell>
          <cell r="E284">
            <v>0.43802099999999999</v>
          </cell>
          <cell r="F284">
            <v>1.420085</v>
          </cell>
        </row>
        <row r="285">
          <cell r="A285">
            <v>2</v>
          </cell>
          <cell r="B285">
            <v>2913</v>
          </cell>
          <cell r="C285">
            <v>5</v>
          </cell>
          <cell r="D285">
            <v>52</v>
          </cell>
          <cell r="E285">
            <v>0</v>
          </cell>
          <cell r="F285">
            <v>0.56555500000000003</v>
          </cell>
        </row>
        <row r="286">
          <cell r="A286">
            <v>2</v>
          </cell>
          <cell r="B286">
            <v>2918</v>
          </cell>
          <cell r="C286">
            <v>1</v>
          </cell>
          <cell r="D286">
            <v>51</v>
          </cell>
          <cell r="E286">
            <v>0.78241499999999997</v>
          </cell>
          <cell r="F286">
            <v>1.968798</v>
          </cell>
        </row>
        <row r="287">
          <cell r="A287">
            <v>2</v>
          </cell>
          <cell r="B287">
            <v>2918</v>
          </cell>
          <cell r="C287">
            <v>1</v>
          </cell>
          <cell r="D287">
            <v>52</v>
          </cell>
          <cell r="E287">
            <v>0.12478499999999999</v>
          </cell>
          <cell r="F287">
            <v>0.60901899999999998</v>
          </cell>
        </row>
        <row r="288">
          <cell r="A288">
            <v>2</v>
          </cell>
          <cell r="B288">
            <v>2918</v>
          </cell>
          <cell r="C288">
            <v>1</v>
          </cell>
          <cell r="D288">
            <v>591</v>
          </cell>
          <cell r="E288">
            <v>18.9375</v>
          </cell>
          <cell r="F288">
            <v>20.075503999999999</v>
          </cell>
        </row>
        <row r="289">
          <cell r="A289">
            <v>2</v>
          </cell>
          <cell r="B289">
            <v>2919</v>
          </cell>
          <cell r="C289">
            <v>1</v>
          </cell>
          <cell r="D289">
            <v>52</v>
          </cell>
          <cell r="E289">
            <v>8.0058000000000004E-2</v>
          </cell>
          <cell r="F289">
            <v>0.13927200000000001</v>
          </cell>
        </row>
        <row r="290">
          <cell r="A290">
            <v>2</v>
          </cell>
          <cell r="B290">
            <v>2919</v>
          </cell>
          <cell r="C290">
            <v>1</v>
          </cell>
          <cell r="D290">
            <v>591</v>
          </cell>
          <cell r="E290">
            <v>23.734999999999999</v>
          </cell>
          <cell r="F290">
            <v>57.844999999999999</v>
          </cell>
        </row>
        <row r="291">
          <cell r="A291">
            <v>2</v>
          </cell>
          <cell r="B291">
            <v>2919</v>
          </cell>
          <cell r="C291">
            <v>6</v>
          </cell>
          <cell r="D291">
            <v>591</v>
          </cell>
          <cell r="E291">
            <v>24.7</v>
          </cell>
          <cell r="F291">
            <v>37.9</v>
          </cell>
        </row>
        <row r="292">
          <cell r="A292">
            <v>2</v>
          </cell>
          <cell r="B292">
            <v>2969</v>
          </cell>
          <cell r="C292">
            <v>6</v>
          </cell>
          <cell r="D292">
            <v>52</v>
          </cell>
          <cell r="E292">
            <v>0</v>
          </cell>
          <cell r="F292">
            <v>0.17532700000000001</v>
          </cell>
        </row>
        <row r="293">
          <cell r="A293">
            <v>2</v>
          </cell>
          <cell r="B293">
            <v>2969</v>
          </cell>
          <cell r="C293">
            <v>6</v>
          </cell>
          <cell r="D293">
            <v>591</v>
          </cell>
          <cell r="E293">
            <v>0</v>
          </cell>
          <cell r="F293">
            <v>6</v>
          </cell>
        </row>
        <row r="294">
          <cell r="A294">
            <v>2</v>
          </cell>
          <cell r="B294">
            <v>2971</v>
          </cell>
          <cell r="C294">
            <v>1</v>
          </cell>
          <cell r="D294">
            <v>52</v>
          </cell>
          <cell r="E294">
            <v>268.16666700000002</v>
          </cell>
          <cell r="F294">
            <v>804.500001</v>
          </cell>
        </row>
        <row r="295">
          <cell r="A295">
            <v>2</v>
          </cell>
          <cell r="B295">
            <v>2972</v>
          </cell>
          <cell r="C295">
            <v>1</v>
          </cell>
          <cell r="D295">
            <v>51</v>
          </cell>
          <cell r="E295">
            <v>6.574249</v>
          </cell>
          <cell r="F295">
            <v>19.237067</v>
          </cell>
        </row>
        <row r="296">
          <cell r="A296">
            <v>2</v>
          </cell>
          <cell r="B296">
            <v>2972</v>
          </cell>
          <cell r="C296">
            <v>1</v>
          </cell>
          <cell r="D296">
            <v>52</v>
          </cell>
          <cell r="E296">
            <v>1.7014180000000001</v>
          </cell>
          <cell r="F296">
            <v>8.9221819999999994</v>
          </cell>
        </row>
        <row r="297">
          <cell r="A297">
            <v>2</v>
          </cell>
          <cell r="B297">
            <v>2973</v>
          </cell>
          <cell r="C297">
            <v>1</v>
          </cell>
          <cell r="D297">
            <v>4</v>
          </cell>
          <cell r="E297">
            <v>-43.754854000000002</v>
          </cell>
          <cell r="F297">
            <v>-74.381052999999994</v>
          </cell>
        </row>
        <row r="298">
          <cell r="A298">
            <v>2</v>
          </cell>
          <cell r="B298">
            <v>2973</v>
          </cell>
          <cell r="C298">
            <v>1</v>
          </cell>
          <cell r="D298">
            <v>51</v>
          </cell>
          <cell r="E298">
            <v>60.154305000000001</v>
          </cell>
          <cell r="F298">
            <v>186.370001</v>
          </cell>
        </row>
        <row r="299">
          <cell r="A299">
            <v>2</v>
          </cell>
          <cell r="B299">
            <v>2973</v>
          </cell>
          <cell r="C299">
            <v>1</v>
          </cell>
          <cell r="D299">
            <v>52</v>
          </cell>
          <cell r="E299">
            <v>28.671557999999997</v>
          </cell>
          <cell r="F299">
            <v>82.155514999999994</v>
          </cell>
        </row>
        <row r="300">
          <cell r="A300">
            <v>2</v>
          </cell>
          <cell r="B300">
            <v>2974</v>
          </cell>
          <cell r="C300">
            <v>1</v>
          </cell>
          <cell r="D300">
            <v>4</v>
          </cell>
          <cell r="E300">
            <v>-8.7595749999999999</v>
          </cell>
          <cell r="F300">
            <v>-17.116962000000001</v>
          </cell>
        </row>
        <row r="301">
          <cell r="A301">
            <v>2</v>
          </cell>
          <cell r="B301">
            <v>2974</v>
          </cell>
          <cell r="C301">
            <v>1</v>
          </cell>
          <cell r="D301">
            <v>51</v>
          </cell>
          <cell r="E301">
            <v>43.705216999999998</v>
          </cell>
          <cell r="F301">
            <v>132.090577</v>
          </cell>
        </row>
        <row r="302">
          <cell r="A302">
            <v>2</v>
          </cell>
          <cell r="B302">
            <v>2974</v>
          </cell>
          <cell r="C302">
            <v>1</v>
          </cell>
          <cell r="D302">
            <v>52</v>
          </cell>
          <cell r="E302">
            <v>19.87124</v>
          </cell>
          <cell r="F302">
            <v>53.868665</v>
          </cell>
        </row>
        <row r="303">
          <cell r="A303">
            <v>2</v>
          </cell>
          <cell r="B303">
            <v>2977</v>
          </cell>
          <cell r="C303">
            <v>1</v>
          </cell>
          <cell r="D303">
            <v>591</v>
          </cell>
          <cell r="E303">
            <v>6.2672420000000004</v>
          </cell>
          <cell r="F303">
            <v>16.315846000000001</v>
          </cell>
        </row>
        <row r="304">
          <cell r="A304">
            <v>2</v>
          </cell>
          <cell r="B304">
            <v>2978</v>
          </cell>
          <cell r="C304">
            <v>1</v>
          </cell>
          <cell r="D304">
            <v>51</v>
          </cell>
          <cell r="E304">
            <v>3.3960629999999998</v>
          </cell>
          <cell r="F304">
            <v>4.0872080000000004</v>
          </cell>
        </row>
        <row r="305">
          <cell r="A305">
            <v>2</v>
          </cell>
          <cell r="B305">
            <v>2978</v>
          </cell>
          <cell r="C305">
            <v>1</v>
          </cell>
          <cell r="D305">
            <v>52</v>
          </cell>
          <cell r="E305">
            <v>2.2030000000000001E-3</v>
          </cell>
          <cell r="F305">
            <v>0.13570499999999999</v>
          </cell>
        </row>
        <row r="306">
          <cell r="A306">
            <v>2</v>
          </cell>
          <cell r="B306">
            <v>2978</v>
          </cell>
          <cell r="C306">
            <v>1</v>
          </cell>
          <cell r="D306">
            <v>591</v>
          </cell>
          <cell r="E306">
            <v>28.035784</v>
          </cell>
          <cell r="F306">
            <v>60.580697999999998</v>
          </cell>
        </row>
        <row r="307">
          <cell r="A307">
            <v>2</v>
          </cell>
          <cell r="B307">
            <v>2979</v>
          </cell>
          <cell r="C307">
            <v>1</v>
          </cell>
          <cell r="D307">
            <v>51</v>
          </cell>
          <cell r="E307">
            <v>1.4397770000000001</v>
          </cell>
          <cell r="F307">
            <v>3.800745</v>
          </cell>
        </row>
        <row r="308">
          <cell r="A308">
            <v>2</v>
          </cell>
          <cell r="B308">
            <v>2979</v>
          </cell>
          <cell r="C308">
            <v>1</v>
          </cell>
          <cell r="D308">
            <v>52</v>
          </cell>
          <cell r="E308">
            <v>1.9661820000000001</v>
          </cell>
          <cell r="F308">
            <v>5.2098279999999999</v>
          </cell>
        </row>
        <row r="309">
          <cell r="A309">
            <v>2</v>
          </cell>
          <cell r="B309">
            <v>2979</v>
          </cell>
          <cell r="C309">
            <v>6</v>
          </cell>
          <cell r="D309">
            <v>4</v>
          </cell>
          <cell r="E309">
            <v>-15</v>
          </cell>
          <cell r="F309">
            <v>-18.899999999999999</v>
          </cell>
        </row>
        <row r="310">
          <cell r="A310">
            <v>2</v>
          </cell>
          <cell r="B310">
            <v>2979</v>
          </cell>
          <cell r="C310">
            <v>6</v>
          </cell>
          <cell r="D310">
            <v>51</v>
          </cell>
          <cell r="E310">
            <v>0.57771499999999998</v>
          </cell>
          <cell r="F310">
            <v>1.7331449999999999</v>
          </cell>
        </row>
        <row r="311">
          <cell r="A311">
            <v>2</v>
          </cell>
          <cell r="B311">
            <v>2979</v>
          </cell>
          <cell r="C311">
            <v>6</v>
          </cell>
          <cell r="D311">
            <v>52</v>
          </cell>
          <cell r="E311">
            <v>1.3446130000000001</v>
          </cell>
          <cell r="F311">
            <v>6.2213409999999998</v>
          </cell>
        </row>
        <row r="312">
          <cell r="A312">
            <v>2</v>
          </cell>
          <cell r="B312">
            <v>2979</v>
          </cell>
          <cell r="C312">
            <v>6</v>
          </cell>
          <cell r="D312">
            <v>591</v>
          </cell>
          <cell r="E312">
            <v>15.1</v>
          </cell>
          <cell r="F312">
            <v>37.85</v>
          </cell>
        </row>
        <row r="313">
          <cell r="A313">
            <v>2</v>
          </cell>
          <cell r="B313">
            <v>2980</v>
          </cell>
          <cell r="C313">
            <v>6</v>
          </cell>
          <cell r="D313">
            <v>4</v>
          </cell>
          <cell r="E313">
            <v>-0.16586300000000001</v>
          </cell>
          <cell r="F313">
            <v>-0.16586300000000001</v>
          </cell>
        </row>
        <row r="314">
          <cell r="A314">
            <v>2</v>
          </cell>
          <cell r="B314">
            <v>2980</v>
          </cell>
          <cell r="C314">
            <v>6</v>
          </cell>
          <cell r="D314">
            <v>51</v>
          </cell>
          <cell r="E314">
            <v>0</v>
          </cell>
          <cell r="F314">
            <v>0.124184</v>
          </cell>
        </row>
        <row r="315">
          <cell r="A315">
            <v>2</v>
          </cell>
          <cell r="B315">
            <v>2980</v>
          </cell>
          <cell r="C315">
            <v>6</v>
          </cell>
          <cell r="D315">
            <v>52</v>
          </cell>
          <cell r="E315">
            <v>0.81033599999999995</v>
          </cell>
          <cell r="F315">
            <v>0.81033599999999995</v>
          </cell>
        </row>
        <row r="316">
          <cell r="A316">
            <v>2</v>
          </cell>
          <cell r="B316">
            <v>2981</v>
          </cell>
          <cell r="C316">
            <v>1</v>
          </cell>
          <cell r="D316">
            <v>4</v>
          </cell>
          <cell r="E316">
            <v>-5.267E-3</v>
          </cell>
          <cell r="F316">
            <v>-0.52354599999999996</v>
          </cell>
        </row>
        <row r="317">
          <cell r="A317">
            <v>2</v>
          </cell>
          <cell r="B317">
            <v>2981</v>
          </cell>
          <cell r="C317">
            <v>1</v>
          </cell>
          <cell r="D317">
            <v>51</v>
          </cell>
          <cell r="E317">
            <v>3.02121</v>
          </cell>
          <cell r="F317">
            <v>9.3440630000000002</v>
          </cell>
        </row>
        <row r="318">
          <cell r="A318">
            <v>2</v>
          </cell>
          <cell r="B318">
            <v>2981</v>
          </cell>
          <cell r="C318">
            <v>1</v>
          </cell>
          <cell r="D318">
            <v>52</v>
          </cell>
          <cell r="E318">
            <v>3.420623</v>
          </cell>
          <cell r="F318">
            <v>10.086902</v>
          </cell>
        </row>
        <row r="319">
          <cell r="A319">
            <v>2</v>
          </cell>
          <cell r="B319">
            <v>2981</v>
          </cell>
          <cell r="C319">
            <v>1</v>
          </cell>
          <cell r="D319">
            <v>591</v>
          </cell>
          <cell r="E319">
            <v>15.106109</v>
          </cell>
          <cell r="F319">
            <v>44.690868000000002</v>
          </cell>
        </row>
        <row r="320">
          <cell r="A320">
            <v>2</v>
          </cell>
          <cell r="B320">
            <v>2982</v>
          </cell>
          <cell r="C320">
            <v>1</v>
          </cell>
          <cell r="D320">
            <v>4</v>
          </cell>
          <cell r="E320">
            <v>-8.0063999999999996E-2</v>
          </cell>
          <cell r="F320">
            <v>-8.0063999999999996E-2</v>
          </cell>
        </row>
        <row r="321">
          <cell r="A321">
            <v>2</v>
          </cell>
          <cell r="B321">
            <v>2982</v>
          </cell>
          <cell r="C321">
            <v>1</v>
          </cell>
          <cell r="D321">
            <v>51</v>
          </cell>
          <cell r="E321">
            <v>3.7571469999999998</v>
          </cell>
          <cell r="F321">
            <v>55.091729999999998</v>
          </cell>
        </row>
        <row r="322">
          <cell r="A322">
            <v>2</v>
          </cell>
          <cell r="B322">
            <v>2982</v>
          </cell>
          <cell r="C322">
            <v>1</v>
          </cell>
          <cell r="D322">
            <v>52</v>
          </cell>
          <cell r="E322">
            <v>3.0905149999999999</v>
          </cell>
          <cell r="F322">
            <v>10.517315999999999</v>
          </cell>
        </row>
        <row r="323">
          <cell r="A323">
            <v>2</v>
          </cell>
          <cell r="B323">
            <v>2982</v>
          </cell>
          <cell r="C323">
            <v>1</v>
          </cell>
          <cell r="D323">
            <v>591</v>
          </cell>
          <cell r="E323">
            <v>54.086500000000001</v>
          </cell>
          <cell r="F323">
            <v>150.13300000000001</v>
          </cell>
        </row>
        <row r="324">
          <cell r="A324">
            <v>2</v>
          </cell>
          <cell r="B324">
            <v>2983</v>
          </cell>
          <cell r="C324">
            <v>1</v>
          </cell>
          <cell r="D324">
            <v>51</v>
          </cell>
          <cell r="E324">
            <v>0.240032</v>
          </cell>
          <cell r="F324">
            <v>0.72009900000000004</v>
          </cell>
        </row>
        <row r="325">
          <cell r="A325">
            <v>2</v>
          </cell>
          <cell r="B325">
            <v>2983</v>
          </cell>
          <cell r="C325">
            <v>1</v>
          </cell>
          <cell r="D325">
            <v>52</v>
          </cell>
          <cell r="E325">
            <v>0</v>
          </cell>
          <cell r="F325">
            <v>5.2002E-2</v>
          </cell>
        </row>
        <row r="326">
          <cell r="A326">
            <v>2</v>
          </cell>
          <cell r="B326">
            <v>2983</v>
          </cell>
          <cell r="C326">
            <v>1</v>
          </cell>
          <cell r="D326">
            <v>591</v>
          </cell>
          <cell r="E326">
            <v>14.99</v>
          </cell>
          <cell r="F326">
            <v>27.73</v>
          </cell>
        </row>
        <row r="327">
          <cell r="A327">
            <v>2</v>
          </cell>
          <cell r="B327">
            <v>2984</v>
          </cell>
          <cell r="C327">
            <v>1</v>
          </cell>
          <cell r="D327">
            <v>4</v>
          </cell>
          <cell r="E327">
            <v>-3.0223810000000002</v>
          </cell>
          <cell r="F327">
            <v>-18.407088000000002</v>
          </cell>
        </row>
        <row r="328">
          <cell r="A328">
            <v>2</v>
          </cell>
          <cell r="B328">
            <v>2984</v>
          </cell>
          <cell r="C328">
            <v>1</v>
          </cell>
          <cell r="D328">
            <v>52</v>
          </cell>
          <cell r="E328">
            <v>0.94833999999999996</v>
          </cell>
          <cell r="F328">
            <v>11.128676</v>
          </cell>
        </row>
        <row r="329">
          <cell r="A329">
            <v>2</v>
          </cell>
          <cell r="B329">
            <v>2984</v>
          </cell>
          <cell r="C329">
            <v>1</v>
          </cell>
          <cell r="D329">
            <v>591</v>
          </cell>
          <cell r="E329">
            <v>3.8515000000000001</v>
          </cell>
          <cell r="F329">
            <v>6.8514999999999997</v>
          </cell>
        </row>
        <row r="330">
          <cell r="A330">
            <v>2</v>
          </cell>
          <cell r="B330">
            <v>2985</v>
          </cell>
          <cell r="C330">
            <v>1</v>
          </cell>
          <cell r="D330">
            <v>4</v>
          </cell>
          <cell r="E330">
            <v>-1.5688070000000001</v>
          </cell>
          <cell r="F330">
            <v>-3.2873860000000001</v>
          </cell>
        </row>
        <row r="331">
          <cell r="A331">
            <v>2</v>
          </cell>
          <cell r="B331">
            <v>2985</v>
          </cell>
          <cell r="C331">
            <v>1</v>
          </cell>
          <cell r="D331">
            <v>51</v>
          </cell>
          <cell r="E331">
            <v>0.68157199999999996</v>
          </cell>
          <cell r="F331">
            <v>2.7700809999999998</v>
          </cell>
        </row>
        <row r="332">
          <cell r="A332">
            <v>2</v>
          </cell>
          <cell r="B332">
            <v>2985</v>
          </cell>
          <cell r="C332">
            <v>1</v>
          </cell>
          <cell r="D332">
            <v>52</v>
          </cell>
          <cell r="E332">
            <v>2.9108450000000001</v>
          </cell>
          <cell r="F332">
            <v>16.381967</v>
          </cell>
        </row>
        <row r="333">
          <cell r="A333">
            <v>2</v>
          </cell>
          <cell r="B333">
            <v>2985</v>
          </cell>
          <cell r="C333">
            <v>1</v>
          </cell>
          <cell r="D333">
            <v>591</v>
          </cell>
          <cell r="E333">
            <v>0.41912899999999997</v>
          </cell>
          <cell r="F333">
            <v>0.41912899999999997</v>
          </cell>
        </row>
        <row r="334">
          <cell r="A334">
            <v>2</v>
          </cell>
          <cell r="B334">
            <v>2988</v>
          </cell>
          <cell r="C334">
            <v>1</v>
          </cell>
          <cell r="D334">
            <v>51</v>
          </cell>
          <cell r="E334">
            <v>2.4771000000000001E-2</v>
          </cell>
          <cell r="F334">
            <v>7.4313000000000004E-2</v>
          </cell>
        </row>
        <row r="335">
          <cell r="A335">
            <v>2</v>
          </cell>
          <cell r="B335">
            <v>2988</v>
          </cell>
          <cell r="C335">
            <v>1</v>
          </cell>
          <cell r="D335">
            <v>52</v>
          </cell>
          <cell r="E335">
            <v>0.101218</v>
          </cell>
          <cell r="F335">
            <v>0.20377400000000001</v>
          </cell>
        </row>
        <row r="336">
          <cell r="A336">
            <v>2</v>
          </cell>
          <cell r="B336">
            <v>2988</v>
          </cell>
          <cell r="C336">
            <v>1</v>
          </cell>
          <cell r="D336">
            <v>591</v>
          </cell>
          <cell r="E336">
            <v>16.899999999999999</v>
          </cell>
          <cell r="F336">
            <v>50.26</v>
          </cell>
        </row>
        <row r="337">
          <cell r="A337">
            <v>2</v>
          </cell>
          <cell r="B337">
            <v>2989</v>
          </cell>
          <cell r="C337">
            <v>1</v>
          </cell>
          <cell r="D337">
            <v>51</v>
          </cell>
          <cell r="E337">
            <v>1.5769299999999999</v>
          </cell>
          <cell r="F337">
            <v>4.7307899999999998</v>
          </cell>
        </row>
        <row r="338">
          <cell r="A338">
            <v>2</v>
          </cell>
          <cell r="B338">
            <v>2989</v>
          </cell>
          <cell r="C338">
            <v>1</v>
          </cell>
          <cell r="D338">
            <v>52</v>
          </cell>
          <cell r="E338">
            <v>0</v>
          </cell>
          <cell r="F338">
            <v>1.1169999999999999E-2</v>
          </cell>
        </row>
        <row r="339">
          <cell r="A339">
            <v>2</v>
          </cell>
          <cell r="B339">
            <v>2989</v>
          </cell>
          <cell r="C339">
            <v>1</v>
          </cell>
          <cell r="D339">
            <v>591</v>
          </cell>
          <cell r="E339">
            <v>22.31</v>
          </cell>
          <cell r="F339">
            <v>79.099999999999994</v>
          </cell>
        </row>
        <row r="340">
          <cell r="A340">
            <v>2</v>
          </cell>
          <cell r="B340">
            <v>2989</v>
          </cell>
          <cell r="C340">
            <v>6</v>
          </cell>
          <cell r="D340">
            <v>591</v>
          </cell>
          <cell r="E340">
            <v>2</v>
          </cell>
          <cell r="F340">
            <v>2</v>
          </cell>
        </row>
        <row r="341">
          <cell r="A341">
            <v>2</v>
          </cell>
          <cell r="B341">
            <v>2999</v>
          </cell>
          <cell r="C341">
            <v>1</v>
          </cell>
          <cell r="D341">
            <v>4</v>
          </cell>
          <cell r="E341">
            <v>-5.1722599999999996</v>
          </cell>
          <cell r="F341">
            <v>-5.1722599999999996</v>
          </cell>
        </row>
        <row r="342">
          <cell r="A342">
            <v>2</v>
          </cell>
          <cell r="B342">
            <v>2999</v>
          </cell>
          <cell r="C342">
            <v>1</v>
          </cell>
          <cell r="D342">
            <v>51</v>
          </cell>
          <cell r="E342">
            <v>0.60081899999999999</v>
          </cell>
          <cell r="F342">
            <v>1.1949110000000001</v>
          </cell>
        </row>
        <row r="343">
          <cell r="A343">
            <v>2</v>
          </cell>
          <cell r="B343">
            <v>2999</v>
          </cell>
          <cell r="C343">
            <v>1</v>
          </cell>
          <cell r="D343">
            <v>52</v>
          </cell>
          <cell r="E343">
            <v>0.14204900000000001</v>
          </cell>
          <cell r="F343">
            <v>1.5744149999999999</v>
          </cell>
        </row>
        <row r="344">
          <cell r="A344">
            <v>2</v>
          </cell>
          <cell r="B344">
            <v>2999</v>
          </cell>
          <cell r="C344">
            <v>1</v>
          </cell>
          <cell r="D344">
            <v>591</v>
          </cell>
          <cell r="E344">
            <v>9.3249999999999993</v>
          </cell>
          <cell r="F344">
            <v>49.268624000000003</v>
          </cell>
        </row>
        <row r="345">
          <cell r="A345">
            <v>2</v>
          </cell>
          <cell r="B345">
            <v>2999</v>
          </cell>
          <cell r="C345">
            <v>6</v>
          </cell>
          <cell r="D345">
            <v>591</v>
          </cell>
          <cell r="E345">
            <v>2.8</v>
          </cell>
          <cell r="F345">
            <v>10.5</v>
          </cell>
        </row>
        <row r="346">
          <cell r="A346">
            <v>3</v>
          </cell>
          <cell r="B346">
            <v>3101</v>
          </cell>
          <cell r="C346">
            <v>1</v>
          </cell>
          <cell r="D346">
            <v>4</v>
          </cell>
          <cell r="E346">
            <v>-15.319240000000001</v>
          </cell>
          <cell r="F346">
            <v>-6.34877</v>
          </cell>
        </row>
        <row r="347">
          <cell r="A347">
            <v>3</v>
          </cell>
          <cell r="B347">
            <v>3101</v>
          </cell>
          <cell r="C347">
            <v>1</v>
          </cell>
          <cell r="D347">
            <v>51</v>
          </cell>
          <cell r="E347">
            <v>60.132367000000002</v>
          </cell>
          <cell r="F347">
            <v>181.72327200000001</v>
          </cell>
        </row>
        <row r="348">
          <cell r="A348">
            <v>3</v>
          </cell>
          <cell r="B348">
            <v>3101</v>
          </cell>
          <cell r="C348">
            <v>1</v>
          </cell>
          <cell r="D348">
            <v>52</v>
          </cell>
          <cell r="E348">
            <v>22.126140000000003</v>
          </cell>
          <cell r="F348">
            <v>104.251316</v>
          </cell>
        </row>
        <row r="349">
          <cell r="A349">
            <v>3</v>
          </cell>
          <cell r="B349">
            <v>3101</v>
          </cell>
          <cell r="C349">
            <v>1</v>
          </cell>
          <cell r="D349">
            <v>591</v>
          </cell>
          <cell r="E349">
            <v>3.25</v>
          </cell>
          <cell r="F349">
            <v>4.6377230000000003</v>
          </cell>
        </row>
        <row r="350">
          <cell r="A350">
            <v>3</v>
          </cell>
          <cell r="B350">
            <v>3111</v>
          </cell>
          <cell r="C350">
            <v>1</v>
          </cell>
          <cell r="D350">
            <v>51</v>
          </cell>
          <cell r="E350">
            <v>19.226375999999998</v>
          </cell>
          <cell r="F350">
            <v>52.988059999999997</v>
          </cell>
        </row>
        <row r="351">
          <cell r="A351">
            <v>3</v>
          </cell>
          <cell r="B351">
            <v>3111</v>
          </cell>
          <cell r="C351">
            <v>1</v>
          </cell>
          <cell r="D351">
            <v>52</v>
          </cell>
          <cell r="E351">
            <v>3.0969690000000001</v>
          </cell>
          <cell r="F351">
            <v>9.600575000000001</v>
          </cell>
        </row>
        <row r="352">
          <cell r="A352">
            <v>3</v>
          </cell>
          <cell r="B352">
            <v>3111</v>
          </cell>
          <cell r="C352">
            <v>1</v>
          </cell>
          <cell r="D352">
            <v>591</v>
          </cell>
          <cell r="E352">
            <v>0</v>
          </cell>
          <cell r="F352">
            <v>1.2917E-2</v>
          </cell>
        </row>
        <row r="353">
          <cell r="A353">
            <v>3</v>
          </cell>
          <cell r="B353">
            <v>3190</v>
          </cell>
          <cell r="C353">
            <v>1</v>
          </cell>
          <cell r="D353">
            <v>4</v>
          </cell>
          <cell r="E353">
            <v>-8.4449999999999994E-3</v>
          </cell>
          <cell r="F353">
            <v>-8.4449999999999994E-3</v>
          </cell>
        </row>
        <row r="354">
          <cell r="A354">
            <v>3</v>
          </cell>
          <cell r="B354">
            <v>3190</v>
          </cell>
          <cell r="C354">
            <v>1</v>
          </cell>
          <cell r="D354">
            <v>51</v>
          </cell>
          <cell r="E354">
            <v>3.2103579999999998</v>
          </cell>
          <cell r="F354">
            <v>7.6597229999999996</v>
          </cell>
        </row>
        <row r="355">
          <cell r="A355">
            <v>3</v>
          </cell>
          <cell r="B355">
            <v>3190</v>
          </cell>
          <cell r="C355">
            <v>1</v>
          </cell>
          <cell r="D355">
            <v>52</v>
          </cell>
          <cell r="E355">
            <v>28.414508000000001</v>
          </cell>
          <cell r="F355">
            <v>71.801828</v>
          </cell>
        </row>
        <row r="356">
          <cell r="A356">
            <v>3</v>
          </cell>
          <cell r="B356">
            <v>3190</v>
          </cell>
          <cell r="C356">
            <v>1</v>
          </cell>
          <cell r="D356">
            <v>591</v>
          </cell>
          <cell r="E356">
            <v>5.5</v>
          </cell>
          <cell r="F356">
            <v>-13.448363000000001</v>
          </cell>
        </row>
        <row r="357">
          <cell r="A357">
            <v>3</v>
          </cell>
          <cell r="B357">
            <v>3214</v>
          </cell>
          <cell r="C357">
            <v>1</v>
          </cell>
          <cell r="D357">
            <v>4</v>
          </cell>
          <cell r="E357">
            <v>-0.42701800000000001</v>
          </cell>
          <cell r="F357">
            <v>-1.0019480000000001</v>
          </cell>
        </row>
        <row r="358">
          <cell r="A358">
            <v>3</v>
          </cell>
          <cell r="B358">
            <v>3214</v>
          </cell>
          <cell r="C358">
            <v>1</v>
          </cell>
          <cell r="D358">
            <v>51</v>
          </cell>
          <cell r="E358">
            <v>39.928679000000002</v>
          </cell>
          <cell r="F358">
            <v>115.36228300000001</v>
          </cell>
        </row>
        <row r="359">
          <cell r="A359">
            <v>3</v>
          </cell>
          <cell r="B359">
            <v>3214</v>
          </cell>
          <cell r="C359">
            <v>1</v>
          </cell>
          <cell r="D359">
            <v>52</v>
          </cell>
          <cell r="E359">
            <v>37.303288999999999</v>
          </cell>
          <cell r="F359">
            <v>85.983629000000008</v>
          </cell>
        </row>
        <row r="360">
          <cell r="A360">
            <v>3</v>
          </cell>
          <cell r="B360">
            <v>3300</v>
          </cell>
          <cell r="C360">
            <v>1</v>
          </cell>
          <cell r="D360">
            <v>4</v>
          </cell>
          <cell r="E360">
            <v>-1.4831490000000001</v>
          </cell>
          <cell r="F360">
            <v>-5.169848</v>
          </cell>
        </row>
        <row r="361">
          <cell r="A361">
            <v>3</v>
          </cell>
          <cell r="B361">
            <v>3300</v>
          </cell>
          <cell r="C361">
            <v>1</v>
          </cell>
          <cell r="D361">
            <v>51</v>
          </cell>
          <cell r="E361">
            <v>111.184613</v>
          </cell>
          <cell r="F361">
            <v>339.99852600000003</v>
          </cell>
        </row>
        <row r="362">
          <cell r="A362">
            <v>3</v>
          </cell>
          <cell r="B362">
            <v>3300</v>
          </cell>
          <cell r="C362">
            <v>1</v>
          </cell>
          <cell r="D362">
            <v>52</v>
          </cell>
          <cell r="E362">
            <v>196.23215199999999</v>
          </cell>
          <cell r="F362">
            <v>438.26687300000003</v>
          </cell>
        </row>
        <row r="363">
          <cell r="A363">
            <v>3</v>
          </cell>
          <cell r="B363">
            <v>3300</v>
          </cell>
          <cell r="C363">
            <v>1</v>
          </cell>
          <cell r="D363">
            <v>591</v>
          </cell>
          <cell r="E363">
            <v>1</v>
          </cell>
          <cell r="F363">
            <v>1</v>
          </cell>
        </row>
        <row r="364">
          <cell r="A364">
            <v>3</v>
          </cell>
          <cell r="B364">
            <v>3300</v>
          </cell>
          <cell r="C364">
            <v>5</v>
          </cell>
          <cell r="D364">
            <v>52</v>
          </cell>
          <cell r="E364">
            <v>0</v>
          </cell>
          <cell r="F364">
            <v>0.86269899999999999</v>
          </cell>
        </row>
        <row r="365">
          <cell r="A365">
            <v>3</v>
          </cell>
          <cell r="B365">
            <v>3300</v>
          </cell>
          <cell r="C365">
            <v>6</v>
          </cell>
          <cell r="D365">
            <v>51</v>
          </cell>
          <cell r="E365">
            <v>0</v>
          </cell>
          <cell r="F365">
            <v>4.7576E-2</v>
          </cell>
        </row>
        <row r="366">
          <cell r="A366">
            <v>3</v>
          </cell>
          <cell r="B366">
            <v>3300</v>
          </cell>
          <cell r="C366">
            <v>6</v>
          </cell>
          <cell r="D366">
            <v>52</v>
          </cell>
          <cell r="E366">
            <v>0.45270500000000002</v>
          </cell>
          <cell r="F366">
            <v>2.709174</v>
          </cell>
        </row>
        <row r="367">
          <cell r="A367">
            <v>3</v>
          </cell>
          <cell r="B367">
            <v>3390</v>
          </cell>
          <cell r="C367">
            <v>1</v>
          </cell>
          <cell r="D367">
            <v>4</v>
          </cell>
          <cell r="E367">
            <v>-6.3833149999999996</v>
          </cell>
          <cell r="F367">
            <v>-6.781371</v>
          </cell>
        </row>
        <row r="368">
          <cell r="A368">
            <v>3</v>
          </cell>
          <cell r="B368">
            <v>3390</v>
          </cell>
          <cell r="C368">
            <v>1</v>
          </cell>
          <cell r="D368">
            <v>51</v>
          </cell>
          <cell r="E368">
            <v>32.784300000000002</v>
          </cell>
          <cell r="F368">
            <v>91.145425000000003</v>
          </cell>
        </row>
        <row r="369">
          <cell r="A369">
            <v>3</v>
          </cell>
          <cell r="B369">
            <v>3390</v>
          </cell>
          <cell r="C369">
            <v>1</v>
          </cell>
          <cell r="D369">
            <v>52</v>
          </cell>
          <cell r="E369">
            <v>20.015536000000001</v>
          </cell>
          <cell r="F369">
            <v>63.078488</v>
          </cell>
        </row>
        <row r="370">
          <cell r="A370">
            <v>3</v>
          </cell>
          <cell r="B370">
            <v>3390</v>
          </cell>
          <cell r="C370">
            <v>1</v>
          </cell>
          <cell r="D370">
            <v>591</v>
          </cell>
          <cell r="E370">
            <v>42.680664</v>
          </cell>
          <cell r="F370">
            <v>92.114825999999994</v>
          </cell>
        </row>
        <row r="371">
          <cell r="A371">
            <v>3</v>
          </cell>
          <cell r="B371">
            <v>3391</v>
          </cell>
          <cell r="C371">
            <v>1</v>
          </cell>
          <cell r="D371">
            <v>51</v>
          </cell>
          <cell r="E371">
            <v>13.270579</v>
          </cell>
          <cell r="F371">
            <v>41.333345000000001</v>
          </cell>
        </row>
        <row r="372">
          <cell r="A372">
            <v>3</v>
          </cell>
          <cell r="B372">
            <v>3391</v>
          </cell>
          <cell r="C372">
            <v>1</v>
          </cell>
          <cell r="D372">
            <v>52</v>
          </cell>
          <cell r="E372">
            <v>1.7954429999999999</v>
          </cell>
          <cell r="F372">
            <v>67.441395999999997</v>
          </cell>
        </row>
        <row r="373">
          <cell r="A373">
            <v>3</v>
          </cell>
          <cell r="B373">
            <v>3391</v>
          </cell>
          <cell r="C373">
            <v>1</v>
          </cell>
          <cell r="D373">
            <v>591</v>
          </cell>
          <cell r="E373">
            <v>108.76719300000001</v>
          </cell>
          <cell r="F373">
            <v>182.68921599999999</v>
          </cell>
        </row>
        <row r="374">
          <cell r="A374">
            <v>3</v>
          </cell>
          <cell r="B374">
            <v>3401</v>
          </cell>
          <cell r="C374">
            <v>1</v>
          </cell>
          <cell r="D374">
            <v>4</v>
          </cell>
          <cell r="E374">
            <v>-0.1</v>
          </cell>
          <cell r="F374">
            <v>-0.25</v>
          </cell>
        </row>
        <row r="375">
          <cell r="A375">
            <v>3</v>
          </cell>
          <cell r="B375">
            <v>3401</v>
          </cell>
          <cell r="C375">
            <v>1</v>
          </cell>
          <cell r="D375">
            <v>591</v>
          </cell>
          <cell r="E375">
            <v>355.80022400000001</v>
          </cell>
          <cell r="F375">
            <v>1126.6225710000001</v>
          </cell>
        </row>
        <row r="376">
          <cell r="A376">
            <v>3</v>
          </cell>
          <cell r="B376">
            <v>3611</v>
          </cell>
          <cell r="C376">
            <v>1</v>
          </cell>
          <cell r="D376">
            <v>591</v>
          </cell>
          <cell r="E376">
            <v>28.641634</v>
          </cell>
          <cell r="F376">
            <v>89.002852000000004</v>
          </cell>
        </row>
        <row r="377">
          <cell r="A377">
            <v>4</v>
          </cell>
          <cell r="B377">
            <v>4101</v>
          </cell>
          <cell r="C377">
            <v>1</v>
          </cell>
          <cell r="D377">
            <v>4</v>
          </cell>
          <cell r="E377">
            <v>-5.0000000000000001E-3</v>
          </cell>
          <cell r="F377">
            <v>-8.0000000000000002E-3</v>
          </cell>
        </row>
        <row r="378">
          <cell r="A378">
            <v>4</v>
          </cell>
          <cell r="B378">
            <v>4101</v>
          </cell>
          <cell r="C378">
            <v>1</v>
          </cell>
          <cell r="D378">
            <v>51</v>
          </cell>
          <cell r="E378">
            <v>22.583016000000001</v>
          </cell>
          <cell r="F378">
            <v>66.297417999999993</v>
          </cell>
        </row>
        <row r="379">
          <cell r="A379">
            <v>4</v>
          </cell>
          <cell r="B379">
            <v>4101</v>
          </cell>
          <cell r="C379">
            <v>1</v>
          </cell>
          <cell r="D379">
            <v>52</v>
          </cell>
          <cell r="E379">
            <v>10.907496</v>
          </cell>
          <cell r="F379">
            <v>26.628944000000001</v>
          </cell>
        </row>
        <row r="380">
          <cell r="A380">
            <v>4</v>
          </cell>
          <cell r="B380">
            <v>4101</v>
          </cell>
          <cell r="C380">
            <v>1</v>
          </cell>
          <cell r="D380">
            <v>591</v>
          </cell>
          <cell r="E380">
            <v>0</v>
          </cell>
          <cell r="F380">
            <v>1.29122</v>
          </cell>
        </row>
        <row r="381">
          <cell r="A381">
            <v>4</v>
          </cell>
          <cell r="B381">
            <v>4190</v>
          </cell>
          <cell r="C381">
            <v>1</v>
          </cell>
          <cell r="D381">
            <v>4</v>
          </cell>
          <cell r="E381">
            <v>-2.3146640000000001</v>
          </cell>
          <cell r="F381">
            <v>-2.3146640000000001</v>
          </cell>
        </row>
        <row r="382">
          <cell r="A382">
            <v>4</v>
          </cell>
          <cell r="B382">
            <v>4190</v>
          </cell>
          <cell r="C382">
            <v>1</v>
          </cell>
          <cell r="D382">
            <v>51</v>
          </cell>
          <cell r="E382">
            <v>0.28531899999999999</v>
          </cell>
          <cell r="F382">
            <v>0.85595699999999997</v>
          </cell>
        </row>
        <row r="383">
          <cell r="A383">
            <v>4</v>
          </cell>
          <cell r="B383">
            <v>4190</v>
          </cell>
          <cell r="C383">
            <v>1</v>
          </cell>
          <cell r="D383">
            <v>52</v>
          </cell>
          <cell r="E383">
            <v>0.95526800000000001</v>
          </cell>
          <cell r="F383">
            <v>11.904925</v>
          </cell>
        </row>
        <row r="384">
          <cell r="A384">
            <v>4</v>
          </cell>
          <cell r="B384">
            <v>4190</v>
          </cell>
          <cell r="C384">
            <v>1</v>
          </cell>
          <cell r="D384">
            <v>591</v>
          </cell>
          <cell r="E384">
            <v>55.18817</v>
          </cell>
          <cell r="F384">
            <v>140.77752000000001</v>
          </cell>
        </row>
        <row r="385">
          <cell r="A385">
            <v>4</v>
          </cell>
          <cell r="B385">
            <v>4215</v>
          </cell>
          <cell r="C385">
            <v>1</v>
          </cell>
          <cell r="D385">
            <v>4</v>
          </cell>
          <cell r="E385">
            <v>-0.634328</v>
          </cell>
          <cell r="F385">
            <v>-6.9257160000000004</v>
          </cell>
        </row>
        <row r="386">
          <cell r="A386">
            <v>4</v>
          </cell>
          <cell r="B386">
            <v>4215</v>
          </cell>
          <cell r="C386">
            <v>1</v>
          </cell>
          <cell r="D386">
            <v>51</v>
          </cell>
          <cell r="E386">
            <v>48.198445</v>
          </cell>
          <cell r="F386">
            <v>141.38904099999999</v>
          </cell>
        </row>
        <row r="387">
          <cell r="A387">
            <v>4</v>
          </cell>
          <cell r="B387">
            <v>4215</v>
          </cell>
          <cell r="C387">
            <v>1</v>
          </cell>
          <cell r="D387">
            <v>52</v>
          </cell>
          <cell r="E387">
            <v>12.293453</v>
          </cell>
          <cell r="F387">
            <v>38.794342999999998</v>
          </cell>
        </row>
        <row r="388">
          <cell r="A388">
            <v>4</v>
          </cell>
          <cell r="B388">
            <v>4217</v>
          </cell>
          <cell r="C388">
            <v>1</v>
          </cell>
          <cell r="D388">
            <v>51</v>
          </cell>
          <cell r="E388">
            <v>0.80011500000000002</v>
          </cell>
          <cell r="F388">
            <v>2.7408890000000001</v>
          </cell>
        </row>
        <row r="389">
          <cell r="A389">
            <v>4</v>
          </cell>
          <cell r="B389">
            <v>4217</v>
          </cell>
          <cell r="C389">
            <v>1</v>
          </cell>
          <cell r="D389">
            <v>52</v>
          </cell>
          <cell r="E389">
            <v>0.39142500000000002</v>
          </cell>
          <cell r="F389">
            <v>0.819936</v>
          </cell>
        </row>
        <row r="390">
          <cell r="A390">
            <v>4</v>
          </cell>
          <cell r="B390">
            <v>4234</v>
          </cell>
          <cell r="C390">
            <v>1</v>
          </cell>
          <cell r="D390">
            <v>4</v>
          </cell>
          <cell r="E390">
            <v>-0.179977</v>
          </cell>
          <cell r="F390">
            <v>-3.5601980000000002</v>
          </cell>
        </row>
        <row r="391">
          <cell r="A391">
            <v>4</v>
          </cell>
          <cell r="B391">
            <v>4234</v>
          </cell>
          <cell r="C391">
            <v>1</v>
          </cell>
          <cell r="D391">
            <v>51</v>
          </cell>
          <cell r="E391">
            <v>48.328612999999997</v>
          </cell>
          <cell r="F391">
            <v>148.512359</v>
          </cell>
        </row>
        <row r="392">
          <cell r="A392">
            <v>4</v>
          </cell>
          <cell r="B392">
            <v>4234</v>
          </cell>
          <cell r="C392">
            <v>1</v>
          </cell>
          <cell r="D392">
            <v>52</v>
          </cell>
          <cell r="E392">
            <v>27.173650000000002</v>
          </cell>
          <cell r="F392">
            <v>72.733445000000003</v>
          </cell>
        </row>
        <row r="393">
          <cell r="A393">
            <v>4</v>
          </cell>
          <cell r="B393">
            <v>4234</v>
          </cell>
          <cell r="C393">
            <v>1</v>
          </cell>
          <cell r="D393">
            <v>591</v>
          </cell>
          <cell r="E393">
            <v>0.40699999999999997</v>
          </cell>
          <cell r="F393">
            <v>0.40699999999999997</v>
          </cell>
        </row>
        <row r="394">
          <cell r="A394">
            <v>4</v>
          </cell>
          <cell r="B394">
            <v>4331</v>
          </cell>
          <cell r="C394">
            <v>1</v>
          </cell>
          <cell r="D394">
            <v>4</v>
          </cell>
          <cell r="E394">
            <v>0</v>
          </cell>
          <cell r="F394">
            <v>-5.1149999999999998E-3</v>
          </cell>
        </row>
        <row r="395">
          <cell r="A395">
            <v>4</v>
          </cell>
          <cell r="B395">
            <v>4331</v>
          </cell>
          <cell r="C395">
            <v>1</v>
          </cell>
          <cell r="D395">
            <v>51</v>
          </cell>
          <cell r="E395">
            <v>2.472302</v>
          </cell>
          <cell r="F395">
            <v>7.2065239999999999</v>
          </cell>
        </row>
        <row r="396">
          <cell r="A396">
            <v>4</v>
          </cell>
          <cell r="B396">
            <v>4331</v>
          </cell>
          <cell r="C396">
            <v>1</v>
          </cell>
          <cell r="D396">
            <v>52</v>
          </cell>
          <cell r="E396">
            <v>1.5638190000000001</v>
          </cell>
          <cell r="F396">
            <v>4.2674269999999996</v>
          </cell>
        </row>
        <row r="397">
          <cell r="A397">
            <v>4</v>
          </cell>
          <cell r="B397">
            <v>4331</v>
          </cell>
          <cell r="C397">
            <v>1</v>
          </cell>
          <cell r="D397">
            <v>591</v>
          </cell>
          <cell r="E397">
            <v>1.2961199999999999</v>
          </cell>
          <cell r="F397">
            <v>1.799177</v>
          </cell>
        </row>
        <row r="398">
          <cell r="A398">
            <v>4</v>
          </cell>
          <cell r="B398">
            <v>4332</v>
          </cell>
          <cell r="C398">
            <v>1</v>
          </cell>
          <cell r="D398">
            <v>51</v>
          </cell>
          <cell r="E398">
            <v>2.4214799999999999</v>
          </cell>
          <cell r="F398">
            <v>7.3352599999999999</v>
          </cell>
        </row>
        <row r="399">
          <cell r="A399">
            <v>4</v>
          </cell>
          <cell r="B399">
            <v>4332</v>
          </cell>
          <cell r="C399">
            <v>1</v>
          </cell>
          <cell r="D399">
            <v>52</v>
          </cell>
          <cell r="E399">
            <v>2.4704E-2</v>
          </cell>
          <cell r="F399">
            <v>0.73728499999999997</v>
          </cell>
        </row>
        <row r="400">
          <cell r="A400">
            <v>4</v>
          </cell>
          <cell r="B400">
            <v>4334</v>
          </cell>
          <cell r="C400">
            <v>1</v>
          </cell>
          <cell r="D400">
            <v>51</v>
          </cell>
          <cell r="E400">
            <v>1.3011619999999999</v>
          </cell>
          <cell r="F400">
            <v>3.9033180000000001</v>
          </cell>
        </row>
        <row r="401">
          <cell r="A401">
            <v>4</v>
          </cell>
          <cell r="B401">
            <v>4334</v>
          </cell>
          <cell r="C401">
            <v>1</v>
          </cell>
          <cell r="D401">
            <v>52</v>
          </cell>
          <cell r="E401">
            <v>0.48261799999999999</v>
          </cell>
          <cell r="F401">
            <v>1.1892750000000001</v>
          </cell>
        </row>
        <row r="402">
          <cell r="A402">
            <v>4</v>
          </cell>
          <cell r="B402">
            <v>4334</v>
          </cell>
          <cell r="C402">
            <v>1</v>
          </cell>
          <cell r="D402">
            <v>591</v>
          </cell>
          <cell r="E402">
            <v>0.495612</v>
          </cell>
          <cell r="F402">
            <v>0.495612</v>
          </cell>
        </row>
        <row r="403">
          <cell r="A403">
            <v>4</v>
          </cell>
          <cell r="B403">
            <v>4335</v>
          </cell>
          <cell r="C403">
            <v>1</v>
          </cell>
          <cell r="D403">
            <v>4</v>
          </cell>
          <cell r="E403">
            <v>-0.01</v>
          </cell>
          <cell r="F403">
            <v>-0.03</v>
          </cell>
        </row>
        <row r="404">
          <cell r="A404">
            <v>4</v>
          </cell>
          <cell r="B404">
            <v>4335</v>
          </cell>
          <cell r="C404">
            <v>1</v>
          </cell>
          <cell r="D404">
            <v>51</v>
          </cell>
          <cell r="E404">
            <v>1.391227</v>
          </cell>
          <cell r="F404">
            <v>4.1541550000000003</v>
          </cell>
        </row>
        <row r="405">
          <cell r="A405">
            <v>4</v>
          </cell>
          <cell r="B405">
            <v>4335</v>
          </cell>
          <cell r="C405">
            <v>1</v>
          </cell>
          <cell r="D405">
            <v>52</v>
          </cell>
          <cell r="E405">
            <v>0.95963799999999999</v>
          </cell>
          <cell r="F405">
            <v>1.392781</v>
          </cell>
        </row>
        <row r="406">
          <cell r="A406">
            <v>4</v>
          </cell>
          <cell r="B406">
            <v>4335</v>
          </cell>
          <cell r="C406">
            <v>1</v>
          </cell>
          <cell r="D406">
            <v>591</v>
          </cell>
          <cell r="E406">
            <v>0</v>
          </cell>
          <cell r="F406">
            <v>1.4999999999999999E-2</v>
          </cell>
        </row>
        <row r="407">
          <cell r="A407">
            <v>4</v>
          </cell>
          <cell r="B407">
            <v>4336</v>
          </cell>
          <cell r="C407">
            <v>1</v>
          </cell>
          <cell r="D407">
            <v>4</v>
          </cell>
          <cell r="E407">
            <v>0</v>
          </cell>
          <cell r="F407">
            <v>-0.1</v>
          </cell>
        </row>
        <row r="408">
          <cell r="A408">
            <v>4</v>
          </cell>
          <cell r="B408">
            <v>4336</v>
          </cell>
          <cell r="C408">
            <v>1</v>
          </cell>
          <cell r="D408">
            <v>51</v>
          </cell>
          <cell r="E408">
            <v>1.2729159999999999</v>
          </cell>
          <cell r="F408">
            <v>4.5819210000000004</v>
          </cell>
        </row>
        <row r="409">
          <cell r="A409">
            <v>4</v>
          </cell>
          <cell r="B409">
            <v>4336</v>
          </cell>
          <cell r="C409">
            <v>1</v>
          </cell>
          <cell r="D409">
            <v>52</v>
          </cell>
          <cell r="E409">
            <v>0.54451700000000003</v>
          </cell>
          <cell r="F409">
            <v>0.96203000000000005</v>
          </cell>
        </row>
        <row r="410">
          <cell r="A410">
            <v>4</v>
          </cell>
          <cell r="B410">
            <v>4401</v>
          </cell>
          <cell r="C410">
            <v>1</v>
          </cell>
          <cell r="D410">
            <v>4</v>
          </cell>
          <cell r="E410">
            <v>-19.668247000000001</v>
          </cell>
          <cell r="F410">
            <v>-85.026484999999994</v>
          </cell>
        </row>
        <row r="411">
          <cell r="A411">
            <v>4</v>
          </cell>
          <cell r="B411">
            <v>4401</v>
          </cell>
          <cell r="C411">
            <v>1</v>
          </cell>
          <cell r="D411">
            <v>51</v>
          </cell>
          <cell r="E411">
            <v>103.911275</v>
          </cell>
          <cell r="F411">
            <v>276.06662399999999</v>
          </cell>
        </row>
        <row r="412">
          <cell r="A412">
            <v>4</v>
          </cell>
          <cell r="B412">
            <v>4401</v>
          </cell>
          <cell r="C412">
            <v>1</v>
          </cell>
          <cell r="D412">
            <v>52</v>
          </cell>
          <cell r="E412">
            <v>149.16021000000001</v>
          </cell>
          <cell r="F412">
            <v>246.16905299999999</v>
          </cell>
        </row>
        <row r="413">
          <cell r="A413">
            <v>4</v>
          </cell>
          <cell r="B413">
            <v>4401</v>
          </cell>
          <cell r="C413">
            <v>1</v>
          </cell>
          <cell r="D413">
            <v>591</v>
          </cell>
          <cell r="E413">
            <v>3.0389539999999999</v>
          </cell>
          <cell r="F413">
            <v>8.3775539999999999</v>
          </cell>
        </row>
        <row r="414">
          <cell r="A414">
            <v>4</v>
          </cell>
          <cell r="B414">
            <v>4405</v>
          </cell>
          <cell r="C414">
            <v>1</v>
          </cell>
          <cell r="D414">
            <v>4</v>
          </cell>
          <cell r="E414">
            <v>-3.4969999999999999</v>
          </cell>
          <cell r="F414">
            <v>-5.6402760000000001</v>
          </cell>
        </row>
        <row r="415">
          <cell r="A415">
            <v>4</v>
          </cell>
          <cell r="B415">
            <v>4405</v>
          </cell>
          <cell r="C415">
            <v>1</v>
          </cell>
          <cell r="D415">
            <v>51</v>
          </cell>
          <cell r="E415">
            <v>11.912515000000001</v>
          </cell>
          <cell r="F415">
            <v>34.412536000000003</v>
          </cell>
        </row>
        <row r="416">
          <cell r="A416">
            <v>4</v>
          </cell>
          <cell r="B416">
            <v>4405</v>
          </cell>
          <cell r="C416">
            <v>1</v>
          </cell>
          <cell r="D416">
            <v>52</v>
          </cell>
          <cell r="E416">
            <v>4.9748540000000006</v>
          </cell>
          <cell r="F416">
            <v>9.7406499999999987</v>
          </cell>
        </row>
        <row r="417">
          <cell r="A417">
            <v>4</v>
          </cell>
          <cell r="B417">
            <v>4411</v>
          </cell>
          <cell r="C417">
            <v>1</v>
          </cell>
          <cell r="D417">
            <v>52</v>
          </cell>
          <cell r="E417">
            <v>38.582273000000001</v>
          </cell>
          <cell r="F417">
            <v>144.25119699999999</v>
          </cell>
        </row>
        <row r="418">
          <cell r="A418">
            <v>4</v>
          </cell>
          <cell r="B418">
            <v>4413</v>
          </cell>
          <cell r="C418">
            <v>1</v>
          </cell>
          <cell r="D418">
            <v>4</v>
          </cell>
          <cell r="E418">
            <v>-99.121739000000005</v>
          </cell>
          <cell r="F418">
            <v>-169.99401599999999</v>
          </cell>
        </row>
        <row r="419">
          <cell r="A419">
            <v>4</v>
          </cell>
          <cell r="B419">
            <v>4413</v>
          </cell>
          <cell r="C419">
            <v>1</v>
          </cell>
          <cell r="D419">
            <v>51</v>
          </cell>
          <cell r="E419">
            <v>0</v>
          </cell>
          <cell r="F419">
            <v>0.220883</v>
          </cell>
        </row>
        <row r="420">
          <cell r="A420">
            <v>4</v>
          </cell>
          <cell r="B420">
            <v>4413</v>
          </cell>
          <cell r="C420">
            <v>1</v>
          </cell>
          <cell r="D420">
            <v>52</v>
          </cell>
          <cell r="E420">
            <v>1.091E-2</v>
          </cell>
          <cell r="F420">
            <v>9.7729999999999997E-2</v>
          </cell>
        </row>
        <row r="421">
          <cell r="A421">
            <v>4</v>
          </cell>
          <cell r="B421">
            <v>4413</v>
          </cell>
          <cell r="C421">
            <v>1</v>
          </cell>
          <cell r="D421">
            <v>591</v>
          </cell>
          <cell r="E421">
            <v>0</v>
          </cell>
          <cell r="F421">
            <v>13.53</v>
          </cell>
        </row>
        <row r="422">
          <cell r="A422">
            <v>4</v>
          </cell>
          <cell r="B422">
            <v>4417</v>
          </cell>
          <cell r="C422">
            <v>1</v>
          </cell>
          <cell r="D422">
            <v>52</v>
          </cell>
          <cell r="E422">
            <v>0.48098000000000002</v>
          </cell>
          <cell r="F422">
            <v>2.7960029999999998</v>
          </cell>
        </row>
        <row r="423">
          <cell r="A423">
            <v>4</v>
          </cell>
          <cell r="B423">
            <v>4417</v>
          </cell>
          <cell r="C423">
            <v>1</v>
          </cell>
          <cell r="D423">
            <v>591</v>
          </cell>
          <cell r="E423">
            <v>0</v>
          </cell>
          <cell r="F423">
            <v>10.1</v>
          </cell>
        </row>
        <row r="424">
          <cell r="A424">
            <v>4</v>
          </cell>
          <cell r="B424">
            <v>4421</v>
          </cell>
          <cell r="C424">
            <v>1</v>
          </cell>
          <cell r="D424">
            <v>4</v>
          </cell>
          <cell r="E424">
            <v>-3.2369500000000002</v>
          </cell>
          <cell r="F424">
            <v>-9.6219389999999994</v>
          </cell>
        </row>
        <row r="425">
          <cell r="A425">
            <v>4</v>
          </cell>
          <cell r="B425">
            <v>4421</v>
          </cell>
          <cell r="C425">
            <v>1</v>
          </cell>
          <cell r="D425">
            <v>51</v>
          </cell>
          <cell r="E425">
            <v>1.2753319999999999</v>
          </cell>
          <cell r="F425">
            <v>3.9345910000000002</v>
          </cell>
        </row>
        <row r="426">
          <cell r="A426">
            <v>4</v>
          </cell>
          <cell r="B426">
            <v>4421</v>
          </cell>
          <cell r="C426">
            <v>1</v>
          </cell>
          <cell r="D426">
            <v>52</v>
          </cell>
          <cell r="E426">
            <v>3.525579</v>
          </cell>
          <cell r="F426">
            <v>7.3224030000000004</v>
          </cell>
        </row>
        <row r="427">
          <cell r="A427">
            <v>4</v>
          </cell>
          <cell r="B427">
            <v>4423</v>
          </cell>
          <cell r="C427">
            <v>1</v>
          </cell>
          <cell r="D427">
            <v>4</v>
          </cell>
          <cell r="E427">
            <v>-0.981873</v>
          </cell>
          <cell r="F427">
            <v>-6.2366080000000004</v>
          </cell>
        </row>
        <row r="428">
          <cell r="A428">
            <v>4</v>
          </cell>
          <cell r="B428">
            <v>4423</v>
          </cell>
          <cell r="C428">
            <v>1</v>
          </cell>
          <cell r="D428">
            <v>51</v>
          </cell>
          <cell r="E428">
            <v>3.8965879999999999</v>
          </cell>
          <cell r="F428">
            <v>11.672222</v>
          </cell>
        </row>
        <row r="429">
          <cell r="A429">
            <v>4</v>
          </cell>
          <cell r="B429">
            <v>4423</v>
          </cell>
          <cell r="C429">
            <v>1</v>
          </cell>
          <cell r="D429">
            <v>52</v>
          </cell>
          <cell r="E429">
            <v>2.466215</v>
          </cell>
          <cell r="F429">
            <v>6.3973240000000002</v>
          </cell>
        </row>
        <row r="430">
          <cell r="A430">
            <v>4</v>
          </cell>
          <cell r="B430">
            <v>4483</v>
          </cell>
          <cell r="C430">
            <v>1</v>
          </cell>
          <cell r="D430">
            <v>591</v>
          </cell>
          <cell r="E430">
            <v>7</v>
          </cell>
          <cell r="F430">
            <v>11.9</v>
          </cell>
        </row>
        <row r="431">
          <cell r="A431">
            <v>4</v>
          </cell>
          <cell r="B431">
            <v>4487</v>
          </cell>
          <cell r="C431">
            <v>1</v>
          </cell>
          <cell r="D431">
            <v>51</v>
          </cell>
          <cell r="E431">
            <v>1.316195</v>
          </cell>
          <cell r="F431">
            <v>3.948585</v>
          </cell>
        </row>
        <row r="432">
          <cell r="A432">
            <v>4</v>
          </cell>
          <cell r="B432">
            <v>4487</v>
          </cell>
          <cell r="C432">
            <v>1</v>
          </cell>
          <cell r="D432">
            <v>52</v>
          </cell>
          <cell r="E432">
            <v>0.65185700000000002</v>
          </cell>
          <cell r="F432">
            <v>1.558236</v>
          </cell>
        </row>
        <row r="433">
          <cell r="A433">
            <v>4</v>
          </cell>
          <cell r="B433">
            <v>4801</v>
          </cell>
          <cell r="C433">
            <v>1</v>
          </cell>
          <cell r="D433">
            <v>591</v>
          </cell>
          <cell r="E433">
            <v>450.81543099999999</v>
          </cell>
          <cell r="F433">
            <v>1509.1164240000001</v>
          </cell>
        </row>
        <row r="434">
          <cell r="A434">
            <v>4</v>
          </cell>
          <cell r="B434">
            <v>4805</v>
          </cell>
          <cell r="C434">
            <v>1</v>
          </cell>
          <cell r="D434">
            <v>591</v>
          </cell>
          <cell r="E434">
            <v>655.33991500000002</v>
          </cell>
          <cell r="F434">
            <v>1346.829745</v>
          </cell>
        </row>
        <row r="435">
          <cell r="A435">
            <v>4</v>
          </cell>
          <cell r="B435">
            <v>4807</v>
          </cell>
          <cell r="C435">
            <v>1</v>
          </cell>
          <cell r="D435">
            <v>591</v>
          </cell>
          <cell r="E435">
            <v>16.694519</v>
          </cell>
          <cell r="F435">
            <v>48.152855000000002</v>
          </cell>
        </row>
        <row r="436">
          <cell r="A436">
            <v>4</v>
          </cell>
          <cell r="B436">
            <v>4811</v>
          </cell>
          <cell r="C436">
            <v>1</v>
          </cell>
          <cell r="D436">
            <v>591</v>
          </cell>
          <cell r="E436">
            <v>46.383333</v>
          </cell>
          <cell r="F436">
            <v>139.14999900000001</v>
          </cell>
        </row>
        <row r="437">
          <cell r="A437">
            <v>4</v>
          </cell>
          <cell r="B437">
            <v>4818</v>
          </cell>
          <cell r="C437">
            <v>1</v>
          </cell>
          <cell r="D437">
            <v>591</v>
          </cell>
          <cell r="E437">
            <v>0.70122200000000001</v>
          </cell>
          <cell r="F437">
            <v>23.257282</v>
          </cell>
        </row>
        <row r="438">
          <cell r="A438">
            <v>4</v>
          </cell>
          <cell r="B438">
            <v>4821</v>
          </cell>
          <cell r="C438">
            <v>1</v>
          </cell>
          <cell r="D438">
            <v>51</v>
          </cell>
          <cell r="E438">
            <v>1.402404</v>
          </cell>
          <cell r="F438">
            <v>4.0904689999999997</v>
          </cell>
        </row>
        <row r="439">
          <cell r="A439">
            <v>4</v>
          </cell>
          <cell r="B439">
            <v>4821</v>
          </cell>
          <cell r="C439">
            <v>1</v>
          </cell>
          <cell r="D439">
            <v>52</v>
          </cell>
          <cell r="E439">
            <v>0.47751100000000002</v>
          </cell>
          <cell r="F439">
            <v>0.884741</v>
          </cell>
        </row>
        <row r="440">
          <cell r="A440">
            <v>4</v>
          </cell>
          <cell r="B440">
            <v>4821</v>
          </cell>
          <cell r="C440">
            <v>1</v>
          </cell>
          <cell r="D440">
            <v>591</v>
          </cell>
          <cell r="E440">
            <v>54.465000000000003</v>
          </cell>
          <cell r="F440">
            <v>72.974999999999994</v>
          </cell>
        </row>
        <row r="441">
          <cell r="A441">
            <v>4</v>
          </cell>
          <cell r="B441">
            <v>4827</v>
          </cell>
          <cell r="C441">
            <v>1</v>
          </cell>
          <cell r="D441">
            <v>591</v>
          </cell>
          <cell r="E441">
            <v>98.029307000000003</v>
          </cell>
          <cell r="F441">
            <v>330.46386999999999</v>
          </cell>
        </row>
        <row r="442">
          <cell r="A442">
            <v>4</v>
          </cell>
          <cell r="B442">
            <v>4831</v>
          </cell>
          <cell r="C442">
            <v>6</v>
          </cell>
          <cell r="D442">
            <v>4</v>
          </cell>
          <cell r="E442">
            <v>-0.58416699999999999</v>
          </cell>
          <cell r="F442">
            <v>-0.99616700000000002</v>
          </cell>
        </row>
        <row r="443">
          <cell r="A443">
            <v>4</v>
          </cell>
          <cell r="B443">
            <v>4831</v>
          </cell>
          <cell r="C443">
            <v>6</v>
          </cell>
          <cell r="D443">
            <v>51</v>
          </cell>
          <cell r="E443">
            <v>3.773326</v>
          </cell>
          <cell r="F443">
            <v>10.732006999999999</v>
          </cell>
        </row>
        <row r="444">
          <cell r="A444">
            <v>4</v>
          </cell>
          <cell r="B444">
            <v>4831</v>
          </cell>
          <cell r="C444">
            <v>6</v>
          </cell>
          <cell r="D444">
            <v>52</v>
          </cell>
          <cell r="E444">
            <v>2.5471119999999998</v>
          </cell>
          <cell r="F444">
            <v>5.1378890000000004</v>
          </cell>
        </row>
        <row r="445">
          <cell r="A445">
            <v>4</v>
          </cell>
          <cell r="B445">
            <v>4851</v>
          </cell>
          <cell r="C445">
            <v>1</v>
          </cell>
          <cell r="D445">
            <v>52</v>
          </cell>
          <cell r="E445">
            <v>0</v>
          </cell>
          <cell r="F445">
            <v>0.381249</v>
          </cell>
        </row>
        <row r="446">
          <cell r="A446">
            <v>4</v>
          </cell>
          <cell r="B446">
            <v>4851</v>
          </cell>
          <cell r="C446">
            <v>1</v>
          </cell>
          <cell r="D446">
            <v>591</v>
          </cell>
          <cell r="E446">
            <v>0</v>
          </cell>
          <cell r="F446">
            <v>15.990907</v>
          </cell>
        </row>
        <row r="447">
          <cell r="A447">
            <v>4</v>
          </cell>
          <cell r="B447">
            <v>4853</v>
          </cell>
          <cell r="C447">
            <v>1</v>
          </cell>
          <cell r="D447">
            <v>591</v>
          </cell>
          <cell r="E447">
            <v>0.83</v>
          </cell>
          <cell r="F447">
            <v>2.4900000000000002</v>
          </cell>
        </row>
        <row r="448">
          <cell r="A448">
            <v>4</v>
          </cell>
          <cell r="B448">
            <v>4891</v>
          </cell>
          <cell r="C448">
            <v>1</v>
          </cell>
          <cell r="D448">
            <v>591</v>
          </cell>
          <cell r="E448">
            <v>1</v>
          </cell>
          <cell r="F448">
            <v>1</v>
          </cell>
        </row>
        <row r="449">
          <cell r="A449">
            <v>4</v>
          </cell>
          <cell r="B449">
            <v>4891</v>
          </cell>
          <cell r="C449">
            <v>6</v>
          </cell>
          <cell r="D449">
            <v>591</v>
          </cell>
          <cell r="E449">
            <v>5</v>
          </cell>
          <cell r="F449">
            <v>15</v>
          </cell>
        </row>
        <row r="450">
          <cell r="A450">
            <v>6</v>
          </cell>
          <cell r="B450">
            <v>6101</v>
          </cell>
          <cell r="C450">
            <v>1</v>
          </cell>
          <cell r="D450">
            <v>4</v>
          </cell>
          <cell r="E450">
            <v>0</v>
          </cell>
          <cell r="F450">
            <v>-3.0458099999999999</v>
          </cell>
        </row>
        <row r="451">
          <cell r="A451">
            <v>6</v>
          </cell>
          <cell r="B451">
            <v>6101</v>
          </cell>
          <cell r="C451">
            <v>1</v>
          </cell>
          <cell r="D451">
            <v>51</v>
          </cell>
          <cell r="E451">
            <v>24.431540999999999</v>
          </cell>
          <cell r="F451">
            <v>67.806117</v>
          </cell>
        </row>
        <row r="452">
          <cell r="A452">
            <v>6</v>
          </cell>
          <cell r="B452">
            <v>6101</v>
          </cell>
          <cell r="C452">
            <v>1</v>
          </cell>
          <cell r="D452">
            <v>52</v>
          </cell>
          <cell r="E452">
            <v>10.241591999999999</v>
          </cell>
          <cell r="F452">
            <v>29.071860000000001</v>
          </cell>
        </row>
        <row r="453">
          <cell r="A453">
            <v>6</v>
          </cell>
          <cell r="B453">
            <v>6101</v>
          </cell>
          <cell r="C453">
            <v>1</v>
          </cell>
          <cell r="D453">
            <v>591</v>
          </cell>
          <cell r="E453">
            <v>4.265E-2</v>
          </cell>
          <cell r="F453">
            <v>5.9650000000000002E-2</v>
          </cell>
        </row>
        <row r="454">
          <cell r="A454">
            <v>6</v>
          </cell>
          <cell r="B454">
            <v>6102</v>
          </cell>
          <cell r="C454">
            <v>1</v>
          </cell>
          <cell r="D454">
            <v>4</v>
          </cell>
          <cell r="E454">
            <v>0</v>
          </cell>
          <cell r="F454">
            <v>-0.28000000000000003</v>
          </cell>
        </row>
        <row r="455">
          <cell r="A455">
            <v>6</v>
          </cell>
          <cell r="B455">
            <v>6102</v>
          </cell>
          <cell r="C455">
            <v>1</v>
          </cell>
          <cell r="D455">
            <v>51</v>
          </cell>
          <cell r="E455">
            <v>1.268588</v>
          </cell>
          <cell r="F455">
            <v>3.731271</v>
          </cell>
        </row>
        <row r="456">
          <cell r="A456">
            <v>6</v>
          </cell>
          <cell r="B456">
            <v>6102</v>
          </cell>
          <cell r="C456">
            <v>1</v>
          </cell>
          <cell r="D456">
            <v>52</v>
          </cell>
          <cell r="E456">
            <v>0.41240599999999999</v>
          </cell>
          <cell r="F456">
            <v>2.4978929999999999</v>
          </cell>
        </row>
        <row r="457">
          <cell r="A457">
            <v>6</v>
          </cell>
          <cell r="B457">
            <v>6111</v>
          </cell>
          <cell r="C457">
            <v>1</v>
          </cell>
          <cell r="D457">
            <v>51</v>
          </cell>
          <cell r="E457">
            <v>23.143637999999999</v>
          </cell>
          <cell r="F457">
            <v>23.270790000000002</v>
          </cell>
        </row>
        <row r="458">
          <cell r="A458">
            <v>6</v>
          </cell>
          <cell r="B458">
            <v>6111</v>
          </cell>
          <cell r="C458">
            <v>1</v>
          </cell>
          <cell r="D458">
            <v>52</v>
          </cell>
          <cell r="E458">
            <v>11.145030999999999</v>
          </cell>
          <cell r="F458">
            <v>22.547329000000001</v>
          </cell>
        </row>
        <row r="459">
          <cell r="A459">
            <v>6</v>
          </cell>
          <cell r="B459">
            <v>6111</v>
          </cell>
          <cell r="C459">
            <v>1</v>
          </cell>
          <cell r="D459">
            <v>591</v>
          </cell>
          <cell r="E459">
            <v>132.31570199999999</v>
          </cell>
          <cell r="F459">
            <v>133.587422</v>
          </cell>
        </row>
        <row r="460">
          <cell r="A460">
            <v>6</v>
          </cell>
          <cell r="B460">
            <v>6190</v>
          </cell>
          <cell r="C460">
            <v>1</v>
          </cell>
          <cell r="D460">
            <v>4</v>
          </cell>
          <cell r="E460">
            <v>-1.4750000000000001</v>
          </cell>
          <cell r="F460">
            <v>-2.771217</v>
          </cell>
        </row>
        <row r="461">
          <cell r="A461">
            <v>6</v>
          </cell>
          <cell r="B461">
            <v>6190</v>
          </cell>
          <cell r="C461">
            <v>1</v>
          </cell>
          <cell r="D461">
            <v>51</v>
          </cell>
          <cell r="E461">
            <v>2.2506059999999999</v>
          </cell>
          <cell r="F461">
            <v>7.0914599999999997</v>
          </cell>
        </row>
        <row r="462">
          <cell r="A462">
            <v>6</v>
          </cell>
          <cell r="B462">
            <v>6190</v>
          </cell>
          <cell r="C462">
            <v>1</v>
          </cell>
          <cell r="D462">
            <v>52</v>
          </cell>
          <cell r="E462">
            <v>5.3040099999999999</v>
          </cell>
          <cell r="F462">
            <v>19.258347000000001</v>
          </cell>
        </row>
        <row r="463">
          <cell r="A463">
            <v>6</v>
          </cell>
          <cell r="B463">
            <v>6190</v>
          </cell>
          <cell r="C463">
            <v>1</v>
          </cell>
          <cell r="D463">
            <v>591</v>
          </cell>
          <cell r="E463">
            <v>9.32</v>
          </cell>
          <cell r="F463">
            <v>23.572023000000002</v>
          </cell>
        </row>
        <row r="464">
          <cell r="A464">
            <v>6</v>
          </cell>
          <cell r="B464">
            <v>6201</v>
          </cell>
          <cell r="C464">
            <v>1</v>
          </cell>
          <cell r="D464">
            <v>4</v>
          </cell>
          <cell r="E464">
            <v>-3.4667999999999997E-2</v>
          </cell>
          <cell r="F464">
            <v>-0.212668</v>
          </cell>
        </row>
        <row r="465">
          <cell r="A465">
            <v>6</v>
          </cell>
          <cell r="B465">
            <v>6201</v>
          </cell>
          <cell r="C465">
            <v>1</v>
          </cell>
          <cell r="D465">
            <v>51</v>
          </cell>
          <cell r="E465">
            <v>5.482208</v>
          </cell>
          <cell r="F465">
            <v>16.621869</v>
          </cell>
        </row>
        <row r="466">
          <cell r="A466">
            <v>6</v>
          </cell>
          <cell r="B466">
            <v>6201</v>
          </cell>
          <cell r="C466">
            <v>1</v>
          </cell>
          <cell r="D466">
            <v>52</v>
          </cell>
          <cell r="E466">
            <v>4.2939469999999993</v>
          </cell>
          <cell r="F466">
            <v>9.0753649999999997</v>
          </cell>
        </row>
        <row r="467">
          <cell r="A467">
            <v>6</v>
          </cell>
          <cell r="B467">
            <v>6210</v>
          </cell>
          <cell r="C467">
            <v>1</v>
          </cell>
          <cell r="D467">
            <v>4</v>
          </cell>
          <cell r="E467">
            <v>-2.5399999999999999E-4</v>
          </cell>
          <cell r="F467">
            <v>-4.1223999999999997E-2</v>
          </cell>
        </row>
        <row r="468">
          <cell r="A468">
            <v>6</v>
          </cell>
          <cell r="B468">
            <v>6210</v>
          </cell>
          <cell r="C468">
            <v>1</v>
          </cell>
          <cell r="D468">
            <v>51</v>
          </cell>
          <cell r="E468">
            <v>64.284232000000003</v>
          </cell>
          <cell r="F468">
            <v>189.08381499999999</v>
          </cell>
        </row>
        <row r="469">
          <cell r="A469">
            <v>6</v>
          </cell>
          <cell r="B469">
            <v>6210</v>
          </cell>
          <cell r="C469">
            <v>1</v>
          </cell>
          <cell r="D469">
            <v>52</v>
          </cell>
          <cell r="E469">
            <v>15.595883000000001</v>
          </cell>
          <cell r="F469">
            <v>44.068154999999997</v>
          </cell>
        </row>
        <row r="470">
          <cell r="A470">
            <v>6</v>
          </cell>
          <cell r="B470">
            <v>6210</v>
          </cell>
          <cell r="C470">
            <v>1</v>
          </cell>
          <cell r="D470">
            <v>591</v>
          </cell>
          <cell r="E470">
            <v>0</v>
          </cell>
          <cell r="F470">
            <v>8.6890999999999996E-2</v>
          </cell>
        </row>
        <row r="471">
          <cell r="A471">
            <v>6</v>
          </cell>
          <cell r="B471">
            <v>6231</v>
          </cell>
          <cell r="C471">
            <v>1</v>
          </cell>
          <cell r="D471">
            <v>4</v>
          </cell>
          <cell r="E471">
            <v>-8.5636650000000003</v>
          </cell>
          <cell r="F471">
            <v>-26.763760000000001</v>
          </cell>
        </row>
        <row r="472">
          <cell r="A472">
            <v>6</v>
          </cell>
          <cell r="B472">
            <v>6231</v>
          </cell>
          <cell r="C472">
            <v>1</v>
          </cell>
          <cell r="D472">
            <v>51</v>
          </cell>
          <cell r="E472">
            <v>5.5517999999999998E-2</v>
          </cell>
          <cell r="F472">
            <v>0.15160999999999999</v>
          </cell>
        </row>
        <row r="473">
          <cell r="A473">
            <v>6</v>
          </cell>
          <cell r="B473">
            <v>6231</v>
          </cell>
          <cell r="C473">
            <v>1</v>
          </cell>
          <cell r="D473">
            <v>52</v>
          </cell>
          <cell r="E473">
            <v>57.428001999999999</v>
          </cell>
          <cell r="F473">
            <v>156.79180299999999</v>
          </cell>
        </row>
        <row r="474">
          <cell r="A474">
            <v>6</v>
          </cell>
          <cell r="B474">
            <v>6231</v>
          </cell>
          <cell r="C474">
            <v>1</v>
          </cell>
          <cell r="D474">
            <v>591</v>
          </cell>
          <cell r="E474">
            <v>0.6</v>
          </cell>
          <cell r="F474">
            <v>1.2</v>
          </cell>
        </row>
        <row r="475">
          <cell r="A475">
            <v>6</v>
          </cell>
          <cell r="B475">
            <v>6232</v>
          </cell>
          <cell r="C475">
            <v>1</v>
          </cell>
          <cell r="D475">
            <v>4</v>
          </cell>
          <cell r="E475">
            <v>-0.15198200000000001</v>
          </cell>
          <cell r="F475">
            <v>-4.7620389999999997</v>
          </cell>
        </row>
        <row r="476">
          <cell r="A476">
            <v>6</v>
          </cell>
          <cell r="B476">
            <v>6232</v>
          </cell>
          <cell r="C476">
            <v>1</v>
          </cell>
          <cell r="D476">
            <v>51</v>
          </cell>
          <cell r="E476">
            <v>1.166064</v>
          </cell>
          <cell r="F476">
            <v>3.5480960000000001</v>
          </cell>
        </row>
        <row r="477">
          <cell r="A477">
            <v>6</v>
          </cell>
          <cell r="B477">
            <v>6232</v>
          </cell>
          <cell r="C477">
            <v>1</v>
          </cell>
          <cell r="D477">
            <v>52</v>
          </cell>
          <cell r="E477">
            <v>37.636983000000001</v>
          </cell>
          <cell r="F477">
            <v>80.913726999999994</v>
          </cell>
        </row>
        <row r="478">
          <cell r="A478">
            <v>6</v>
          </cell>
          <cell r="B478">
            <v>6235</v>
          </cell>
          <cell r="C478">
            <v>1</v>
          </cell>
          <cell r="D478">
            <v>4</v>
          </cell>
          <cell r="E478">
            <v>-0.270901</v>
          </cell>
          <cell r="F478">
            <v>-0.105879</v>
          </cell>
        </row>
        <row r="479">
          <cell r="A479">
            <v>6</v>
          </cell>
          <cell r="B479">
            <v>6235</v>
          </cell>
          <cell r="C479">
            <v>1</v>
          </cell>
          <cell r="D479">
            <v>51</v>
          </cell>
          <cell r="E479">
            <v>0.41795700000000002</v>
          </cell>
          <cell r="F479">
            <v>1.253871</v>
          </cell>
        </row>
        <row r="480">
          <cell r="A480">
            <v>6</v>
          </cell>
          <cell r="B480">
            <v>6235</v>
          </cell>
          <cell r="C480">
            <v>1</v>
          </cell>
          <cell r="D480">
            <v>52</v>
          </cell>
          <cell r="E480">
            <v>1.3225929999999999</v>
          </cell>
          <cell r="F480">
            <v>3.2037960000000001</v>
          </cell>
        </row>
        <row r="481">
          <cell r="A481">
            <v>6</v>
          </cell>
          <cell r="B481">
            <v>6235</v>
          </cell>
          <cell r="C481">
            <v>1</v>
          </cell>
          <cell r="D481">
            <v>591</v>
          </cell>
          <cell r="E481">
            <v>12.314373</v>
          </cell>
          <cell r="F481">
            <v>23.899773</v>
          </cell>
        </row>
        <row r="482">
          <cell r="A482">
            <v>6</v>
          </cell>
          <cell r="B482">
            <v>6251</v>
          </cell>
          <cell r="C482">
            <v>1</v>
          </cell>
          <cell r="D482">
            <v>51</v>
          </cell>
          <cell r="E482">
            <v>4.006831</v>
          </cell>
          <cell r="F482">
            <v>11.684606</v>
          </cell>
        </row>
        <row r="483">
          <cell r="A483">
            <v>6</v>
          </cell>
          <cell r="B483">
            <v>6251</v>
          </cell>
          <cell r="C483">
            <v>1</v>
          </cell>
          <cell r="D483">
            <v>52</v>
          </cell>
          <cell r="E483">
            <v>1.1500809999999999</v>
          </cell>
          <cell r="F483">
            <v>2.8178450000000002</v>
          </cell>
        </row>
        <row r="484">
          <cell r="A484">
            <v>6</v>
          </cell>
          <cell r="B484">
            <v>6251</v>
          </cell>
          <cell r="C484">
            <v>1</v>
          </cell>
          <cell r="D484">
            <v>591</v>
          </cell>
          <cell r="E484">
            <v>0</v>
          </cell>
          <cell r="F484">
            <v>7.1999999999999995E-2</v>
          </cell>
        </row>
        <row r="485">
          <cell r="A485">
            <v>6</v>
          </cell>
          <cell r="B485">
            <v>6301</v>
          </cell>
          <cell r="C485">
            <v>1</v>
          </cell>
          <cell r="D485">
            <v>51</v>
          </cell>
          <cell r="E485">
            <v>8.0892309999999998</v>
          </cell>
          <cell r="F485">
            <v>25.506176</v>
          </cell>
        </row>
        <row r="486">
          <cell r="A486">
            <v>6</v>
          </cell>
          <cell r="B486">
            <v>6301</v>
          </cell>
          <cell r="C486">
            <v>1</v>
          </cell>
          <cell r="D486">
            <v>52</v>
          </cell>
          <cell r="E486">
            <v>2.0706500000000001</v>
          </cell>
          <cell r="F486">
            <v>6.6757520000000001</v>
          </cell>
        </row>
        <row r="487">
          <cell r="A487">
            <v>6</v>
          </cell>
          <cell r="B487">
            <v>6303</v>
          </cell>
          <cell r="C487">
            <v>1</v>
          </cell>
          <cell r="D487">
            <v>4</v>
          </cell>
          <cell r="E487">
            <v>-70.460301000000001</v>
          </cell>
          <cell r="F487">
            <v>-122.500145</v>
          </cell>
        </row>
        <row r="488">
          <cell r="A488">
            <v>6</v>
          </cell>
          <cell r="B488">
            <v>6303</v>
          </cell>
          <cell r="C488">
            <v>1</v>
          </cell>
          <cell r="D488">
            <v>51</v>
          </cell>
          <cell r="E488">
            <v>76.783451999999997</v>
          </cell>
          <cell r="F488">
            <v>236.402322</v>
          </cell>
        </row>
        <row r="489">
          <cell r="A489">
            <v>6</v>
          </cell>
          <cell r="B489">
            <v>6303</v>
          </cell>
          <cell r="C489">
            <v>1</v>
          </cell>
          <cell r="D489">
            <v>52</v>
          </cell>
          <cell r="E489">
            <v>57.380423</v>
          </cell>
          <cell r="F489">
            <v>143.531857</v>
          </cell>
        </row>
        <row r="490">
          <cell r="A490">
            <v>6</v>
          </cell>
          <cell r="B490">
            <v>6303</v>
          </cell>
          <cell r="C490">
            <v>1</v>
          </cell>
          <cell r="D490">
            <v>591</v>
          </cell>
          <cell r="E490">
            <v>0.143208</v>
          </cell>
          <cell r="F490">
            <v>0.175208</v>
          </cell>
        </row>
        <row r="491">
          <cell r="A491">
            <v>6</v>
          </cell>
          <cell r="B491">
            <v>6303</v>
          </cell>
          <cell r="C491">
            <v>6</v>
          </cell>
          <cell r="D491">
            <v>52</v>
          </cell>
          <cell r="E491">
            <v>0</v>
          </cell>
          <cell r="F491">
            <v>8.1710170000000009</v>
          </cell>
        </row>
        <row r="492">
          <cell r="A492">
            <v>6</v>
          </cell>
          <cell r="B492">
            <v>6305</v>
          </cell>
          <cell r="C492">
            <v>1</v>
          </cell>
          <cell r="D492">
            <v>4</v>
          </cell>
          <cell r="E492">
            <v>0</v>
          </cell>
          <cell r="F492">
            <v>-0.159694</v>
          </cell>
        </row>
        <row r="493">
          <cell r="A493">
            <v>6</v>
          </cell>
          <cell r="B493">
            <v>6305</v>
          </cell>
          <cell r="C493">
            <v>1</v>
          </cell>
          <cell r="D493">
            <v>51</v>
          </cell>
          <cell r="E493">
            <v>14.831167000000001</v>
          </cell>
          <cell r="F493">
            <v>43.972141999999998</v>
          </cell>
        </row>
        <row r="494">
          <cell r="A494">
            <v>6</v>
          </cell>
          <cell r="B494">
            <v>6305</v>
          </cell>
          <cell r="C494">
            <v>1</v>
          </cell>
          <cell r="D494">
            <v>52</v>
          </cell>
          <cell r="E494">
            <v>6.1883379999999999</v>
          </cell>
          <cell r="F494">
            <v>16.625353</v>
          </cell>
        </row>
        <row r="495">
          <cell r="A495">
            <v>6</v>
          </cell>
          <cell r="B495">
            <v>6309</v>
          </cell>
          <cell r="C495">
            <v>1</v>
          </cell>
          <cell r="D495">
            <v>51</v>
          </cell>
          <cell r="E495">
            <v>15.478963</v>
          </cell>
          <cell r="F495">
            <v>45.384238000000003</v>
          </cell>
        </row>
        <row r="496">
          <cell r="A496">
            <v>6</v>
          </cell>
          <cell r="B496">
            <v>6309</v>
          </cell>
          <cell r="C496">
            <v>1</v>
          </cell>
          <cell r="D496">
            <v>52</v>
          </cell>
          <cell r="E496">
            <v>5.282235</v>
          </cell>
          <cell r="F496">
            <v>17.182817</v>
          </cell>
        </row>
        <row r="497">
          <cell r="A497">
            <v>6</v>
          </cell>
          <cell r="B497">
            <v>6309</v>
          </cell>
          <cell r="C497">
            <v>1</v>
          </cell>
          <cell r="D497">
            <v>591</v>
          </cell>
          <cell r="E497">
            <v>0</v>
          </cell>
          <cell r="F497">
            <v>3.8899999999999998E-3</v>
          </cell>
        </row>
        <row r="498">
          <cell r="A498">
            <v>6</v>
          </cell>
          <cell r="B498">
            <v>6310</v>
          </cell>
          <cell r="C498">
            <v>1</v>
          </cell>
          <cell r="D498">
            <v>4</v>
          </cell>
          <cell r="E498">
            <v>-3.1277949999999999</v>
          </cell>
          <cell r="F498">
            <v>-11.367637</v>
          </cell>
        </row>
        <row r="499">
          <cell r="A499">
            <v>6</v>
          </cell>
          <cell r="B499">
            <v>6310</v>
          </cell>
          <cell r="C499">
            <v>1</v>
          </cell>
          <cell r="D499">
            <v>51</v>
          </cell>
          <cell r="E499">
            <v>204.98954900000001</v>
          </cell>
          <cell r="F499">
            <v>624.24345600000004</v>
          </cell>
        </row>
        <row r="500">
          <cell r="A500">
            <v>6</v>
          </cell>
          <cell r="B500">
            <v>6310</v>
          </cell>
          <cell r="C500">
            <v>1</v>
          </cell>
          <cell r="D500">
            <v>52</v>
          </cell>
          <cell r="E500">
            <v>59.417751000000003</v>
          </cell>
          <cell r="F500">
            <v>144.23810500000002</v>
          </cell>
        </row>
        <row r="501">
          <cell r="A501">
            <v>6</v>
          </cell>
          <cell r="B501">
            <v>6310</v>
          </cell>
          <cell r="C501">
            <v>1</v>
          </cell>
          <cell r="D501">
            <v>591</v>
          </cell>
          <cell r="E501">
            <v>0.2</v>
          </cell>
          <cell r="F501">
            <v>0.2</v>
          </cell>
        </row>
        <row r="502">
          <cell r="A502">
            <v>6</v>
          </cell>
          <cell r="B502">
            <v>6312</v>
          </cell>
          <cell r="C502">
            <v>1</v>
          </cell>
          <cell r="D502">
            <v>4</v>
          </cell>
          <cell r="E502">
            <v>-9.0631170000000001</v>
          </cell>
          <cell r="F502">
            <v>-9.7477049999999998</v>
          </cell>
        </row>
        <row r="503">
          <cell r="A503">
            <v>6</v>
          </cell>
          <cell r="B503">
            <v>6312</v>
          </cell>
          <cell r="C503">
            <v>1</v>
          </cell>
          <cell r="D503">
            <v>51</v>
          </cell>
          <cell r="E503">
            <v>61.407128999999998</v>
          </cell>
          <cell r="F503">
            <v>182.98823899999999</v>
          </cell>
        </row>
        <row r="504">
          <cell r="A504">
            <v>6</v>
          </cell>
          <cell r="B504">
            <v>6312</v>
          </cell>
          <cell r="C504">
            <v>1</v>
          </cell>
          <cell r="D504">
            <v>52</v>
          </cell>
          <cell r="E504">
            <v>17.860639000000003</v>
          </cell>
          <cell r="F504">
            <v>41.376829999999998</v>
          </cell>
        </row>
        <row r="505">
          <cell r="A505">
            <v>6</v>
          </cell>
          <cell r="B505">
            <v>6312</v>
          </cell>
          <cell r="C505">
            <v>1</v>
          </cell>
          <cell r="D505">
            <v>591</v>
          </cell>
          <cell r="E505">
            <v>6.4732999999999999E-2</v>
          </cell>
          <cell r="F505">
            <v>6.4732999999999999E-2</v>
          </cell>
        </row>
        <row r="506">
          <cell r="A506">
            <v>6</v>
          </cell>
          <cell r="B506">
            <v>6325</v>
          </cell>
          <cell r="C506">
            <v>1</v>
          </cell>
          <cell r="D506">
            <v>52</v>
          </cell>
          <cell r="E506">
            <v>23.622975</v>
          </cell>
          <cell r="F506">
            <v>70.626953</v>
          </cell>
        </row>
        <row r="507">
          <cell r="A507">
            <v>6</v>
          </cell>
          <cell r="B507">
            <v>6390</v>
          </cell>
          <cell r="C507">
            <v>1</v>
          </cell>
          <cell r="D507">
            <v>52</v>
          </cell>
          <cell r="E507">
            <v>0</v>
          </cell>
          <cell r="F507">
            <v>33.794241</v>
          </cell>
        </row>
        <row r="508">
          <cell r="A508">
            <v>6</v>
          </cell>
          <cell r="B508">
            <v>6390</v>
          </cell>
          <cell r="C508">
            <v>1</v>
          </cell>
          <cell r="D508">
            <v>591</v>
          </cell>
          <cell r="E508">
            <v>0</v>
          </cell>
          <cell r="F508">
            <v>0.75</v>
          </cell>
        </row>
        <row r="509">
          <cell r="A509">
            <v>6</v>
          </cell>
          <cell r="B509">
            <v>6395</v>
          </cell>
          <cell r="C509">
            <v>1</v>
          </cell>
          <cell r="D509">
            <v>4</v>
          </cell>
          <cell r="E509">
            <v>-11.102247</v>
          </cell>
          <cell r="F509">
            <v>-33.704379000000003</v>
          </cell>
        </row>
        <row r="510">
          <cell r="A510">
            <v>6</v>
          </cell>
          <cell r="B510">
            <v>6395</v>
          </cell>
          <cell r="C510">
            <v>1</v>
          </cell>
          <cell r="D510">
            <v>51</v>
          </cell>
          <cell r="E510">
            <v>103.040413</v>
          </cell>
          <cell r="F510">
            <v>315.35531800000001</v>
          </cell>
        </row>
        <row r="511">
          <cell r="A511">
            <v>6</v>
          </cell>
          <cell r="B511">
            <v>6395</v>
          </cell>
          <cell r="C511">
            <v>1</v>
          </cell>
          <cell r="D511">
            <v>52</v>
          </cell>
          <cell r="E511">
            <v>110.43658600000001</v>
          </cell>
          <cell r="F511">
            <v>307.380672</v>
          </cell>
        </row>
        <row r="512">
          <cell r="A512">
            <v>6</v>
          </cell>
          <cell r="B512">
            <v>6395</v>
          </cell>
          <cell r="C512">
            <v>1</v>
          </cell>
          <cell r="D512">
            <v>591</v>
          </cell>
          <cell r="E512">
            <v>0</v>
          </cell>
          <cell r="F512">
            <v>0.60499999999999998</v>
          </cell>
        </row>
        <row r="513">
          <cell r="A513">
            <v>6</v>
          </cell>
          <cell r="B513">
            <v>6395</v>
          </cell>
          <cell r="C513">
            <v>5</v>
          </cell>
          <cell r="D513">
            <v>4</v>
          </cell>
          <cell r="E513">
            <v>-5.4190000000000002E-3</v>
          </cell>
          <cell r="F513">
            <v>-5.4190000000000002E-3</v>
          </cell>
        </row>
        <row r="514">
          <cell r="A514">
            <v>6</v>
          </cell>
          <cell r="B514">
            <v>6395</v>
          </cell>
          <cell r="C514">
            <v>5</v>
          </cell>
          <cell r="D514">
            <v>52</v>
          </cell>
          <cell r="E514">
            <v>8.8342339999999986</v>
          </cell>
          <cell r="F514">
            <v>14.762212</v>
          </cell>
        </row>
        <row r="515">
          <cell r="A515">
            <v>6</v>
          </cell>
          <cell r="B515">
            <v>6395</v>
          </cell>
          <cell r="C515">
            <v>6</v>
          </cell>
          <cell r="D515">
            <v>4</v>
          </cell>
          <cell r="E515">
            <v>-1.7597999999999999E-2</v>
          </cell>
          <cell r="F515">
            <v>-1.7597999999999999E-2</v>
          </cell>
        </row>
        <row r="516">
          <cell r="A516">
            <v>6</v>
          </cell>
          <cell r="B516">
            <v>6395</v>
          </cell>
          <cell r="C516">
            <v>6</v>
          </cell>
          <cell r="D516">
            <v>52</v>
          </cell>
          <cell r="E516">
            <v>7.3112999999999997E-2</v>
          </cell>
          <cell r="F516">
            <v>8.1684000000000007E-2</v>
          </cell>
        </row>
        <row r="517">
          <cell r="A517">
            <v>6</v>
          </cell>
          <cell r="B517">
            <v>6396</v>
          </cell>
          <cell r="C517">
            <v>6</v>
          </cell>
          <cell r="D517">
            <v>4</v>
          </cell>
          <cell r="E517">
            <v>0</v>
          </cell>
          <cell r="F517">
            <v>-3.0764E-2</v>
          </cell>
        </row>
        <row r="518">
          <cell r="A518">
            <v>6</v>
          </cell>
          <cell r="B518">
            <v>6396</v>
          </cell>
          <cell r="C518">
            <v>6</v>
          </cell>
          <cell r="D518">
            <v>52</v>
          </cell>
          <cell r="E518">
            <v>10.921505</v>
          </cell>
          <cell r="F518">
            <v>859.16341499999999</v>
          </cell>
        </row>
        <row r="519">
          <cell r="A519">
            <v>6</v>
          </cell>
          <cell r="B519">
            <v>6397</v>
          </cell>
          <cell r="C519">
            <v>1</v>
          </cell>
          <cell r="D519">
            <v>52</v>
          </cell>
          <cell r="E519">
            <v>3.7133090000000002</v>
          </cell>
          <cell r="F519">
            <v>20.903548000000001</v>
          </cell>
        </row>
        <row r="520">
          <cell r="A520">
            <v>6</v>
          </cell>
          <cell r="B520">
            <v>6398</v>
          </cell>
          <cell r="C520">
            <v>1</v>
          </cell>
          <cell r="D520">
            <v>4</v>
          </cell>
          <cell r="E520">
            <v>0</v>
          </cell>
          <cell r="F520">
            <v>-0.16602700000000001</v>
          </cell>
        </row>
        <row r="521">
          <cell r="A521">
            <v>6</v>
          </cell>
          <cell r="B521">
            <v>6398</v>
          </cell>
          <cell r="C521">
            <v>1</v>
          </cell>
          <cell r="D521">
            <v>51</v>
          </cell>
          <cell r="E521">
            <v>7.7923929999999997</v>
          </cell>
          <cell r="F521">
            <v>23.808685000000001</v>
          </cell>
        </row>
        <row r="522">
          <cell r="A522">
            <v>6</v>
          </cell>
          <cell r="B522">
            <v>6398</v>
          </cell>
          <cell r="C522">
            <v>1</v>
          </cell>
          <cell r="D522">
            <v>52</v>
          </cell>
          <cell r="E522">
            <v>6.4395189999999998</v>
          </cell>
          <cell r="F522">
            <v>20.048857000000002</v>
          </cell>
        </row>
        <row r="523">
          <cell r="A523">
            <v>6</v>
          </cell>
          <cell r="B523">
            <v>6398</v>
          </cell>
          <cell r="C523">
            <v>1</v>
          </cell>
          <cell r="D523">
            <v>591</v>
          </cell>
          <cell r="E523">
            <v>1.4999999999999999E-2</v>
          </cell>
          <cell r="F523">
            <v>4.4999999999999998E-2</v>
          </cell>
        </row>
        <row r="524">
          <cell r="A524">
            <v>6</v>
          </cell>
          <cell r="B524">
            <v>6411</v>
          </cell>
          <cell r="C524">
            <v>1</v>
          </cell>
          <cell r="D524">
            <v>4</v>
          </cell>
          <cell r="E524">
            <v>-0.35095799999999999</v>
          </cell>
          <cell r="F524">
            <v>-0.70157099999999994</v>
          </cell>
        </row>
        <row r="525">
          <cell r="A525">
            <v>6</v>
          </cell>
          <cell r="B525">
            <v>6411</v>
          </cell>
          <cell r="C525">
            <v>1</v>
          </cell>
          <cell r="D525">
            <v>51</v>
          </cell>
          <cell r="E525">
            <v>19.742683</v>
          </cell>
          <cell r="F525">
            <v>59.156950000000002</v>
          </cell>
        </row>
        <row r="526">
          <cell r="A526">
            <v>6</v>
          </cell>
          <cell r="B526">
            <v>6411</v>
          </cell>
          <cell r="C526">
            <v>1</v>
          </cell>
          <cell r="D526">
            <v>52</v>
          </cell>
          <cell r="E526">
            <v>4.7779799999999994</v>
          </cell>
          <cell r="F526">
            <v>17.627317000000001</v>
          </cell>
        </row>
        <row r="527">
          <cell r="A527">
            <v>6</v>
          </cell>
          <cell r="B527">
            <v>6412</v>
          </cell>
          <cell r="C527">
            <v>1</v>
          </cell>
          <cell r="D527">
            <v>4</v>
          </cell>
          <cell r="E527">
            <v>-0.177425</v>
          </cell>
          <cell r="F527">
            <v>-0.61350499999999997</v>
          </cell>
        </row>
        <row r="528">
          <cell r="A528">
            <v>6</v>
          </cell>
          <cell r="B528">
            <v>6412</v>
          </cell>
          <cell r="C528">
            <v>1</v>
          </cell>
          <cell r="D528">
            <v>51</v>
          </cell>
          <cell r="E528">
            <v>10.804192</v>
          </cell>
          <cell r="F528">
            <v>34.002046</v>
          </cell>
        </row>
        <row r="529">
          <cell r="A529">
            <v>6</v>
          </cell>
          <cell r="B529">
            <v>6412</v>
          </cell>
          <cell r="C529">
            <v>1</v>
          </cell>
          <cell r="D529">
            <v>52</v>
          </cell>
          <cell r="E529">
            <v>1.9773529999999999</v>
          </cell>
          <cell r="F529">
            <v>6.2335000000000003</v>
          </cell>
        </row>
        <row r="530">
          <cell r="A530">
            <v>6</v>
          </cell>
          <cell r="B530">
            <v>6412</v>
          </cell>
          <cell r="C530">
            <v>1</v>
          </cell>
          <cell r="D530">
            <v>591</v>
          </cell>
          <cell r="E530">
            <v>4.0000000000000001E-3</v>
          </cell>
          <cell r="F530">
            <v>6.0000000000000001E-3</v>
          </cell>
        </row>
        <row r="531">
          <cell r="A531">
            <v>6</v>
          </cell>
          <cell r="B531">
            <v>6413</v>
          </cell>
          <cell r="C531">
            <v>1</v>
          </cell>
          <cell r="D531">
            <v>51</v>
          </cell>
          <cell r="E531">
            <v>10.504479</v>
          </cell>
          <cell r="F531">
            <v>32.397033999999998</v>
          </cell>
        </row>
        <row r="532">
          <cell r="A532">
            <v>6</v>
          </cell>
          <cell r="B532">
            <v>6413</v>
          </cell>
          <cell r="C532">
            <v>1</v>
          </cell>
          <cell r="D532">
            <v>52</v>
          </cell>
          <cell r="E532">
            <v>2.9971869999999998</v>
          </cell>
          <cell r="F532">
            <v>8.2670779999999997</v>
          </cell>
        </row>
        <row r="533">
          <cell r="A533">
            <v>6</v>
          </cell>
          <cell r="B533">
            <v>6414</v>
          </cell>
          <cell r="C533">
            <v>1</v>
          </cell>
          <cell r="D533">
            <v>4</v>
          </cell>
          <cell r="E533">
            <v>-3.1585000000000002E-2</v>
          </cell>
          <cell r="F533">
            <v>-2.1627339999999999</v>
          </cell>
        </row>
        <row r="534">
          <cell r="A534">
            <v>6</v>
          </cell>
          <cell r="B534">
            <v>6414</v>
          </cell>
          <cell r="C534">
            <v>1</v>
          </cell>
          <cell r="D534">
            <v>51</v>
          </cell>
          <cell r="E534">
            <v>11.231182</v>
          </cell>
          <cell r="F534">
            <v>35.190300999999998</v>
          </cell>
        </row>
        <row r="535">
          <cell r="A535">
            <v>6</v>
          </cell>
          <cell r="B535">
            <v>6414</v>
          </cell>
          <cell r="C535">
            <v>1</v>
          </cell>
          <cell r="D535">
            <v>52</v>
          </cell>
          <cell r="E535">
            <v>2.5317729999999998</v>
          </cell>
          <cell r="F535">
            <v>7.4851279999999996</v>
          </cell>
        </row>
        <row r="536">
          <cell r="A536">
            <v>6</v>
          </cell>
          <cell r="B536">
            <v>6415</v>
          </cell>
          <cell r="C536">
            <v>1</v>
          </cell>
          <cell r="D536">
            <v>51</v>
          </cell>
          <cell r="E536">
            <v>1.587046</v>
          </cell>
          <cell r="F536">
            <v>4.6127950000000002</v>
          </cell>
        </row>
        <row r="537">
          <cell r="A537">
            <v>6</v>
          </cell>
          <cell r="B537">
            <v>6415</v>
          </cell>
          <cell r="C537">
            <v>1</v>
          </cell>
          <cell r="D537">
            <v>52</v>
          </cell>
          <cell r="E537">
            <v>0.50138799999999994</v>
          </cell>
          <cell r="F537">
            <v>1.156182</v>
          </cell>
        </row>
        <row r="538">
          <cell r="A538">
            <v>6</v>
          </cell>
          <cell r="B538">
            <v>6416</v>
          </cell>
          <cell r="C538">
            <v>1</v>
          </cell>
          <cell r="D538">
            <v>4</v>
          </cell>
          <cell r="E538">
            <v>0</v>
          </cell>
          <cell r="F538">
            <v>-1E-3</v>
          </cell>
        </row>
        <row r="539">
          <cell r="A539">
            <v>6</v>
          </cell>
          <cell r="B539">
            <v>6416</v>
          </cell>
          <cell r="C539">
            <v>1</v>
          </cell>
          <cell r="D539">
            <v>51</v>
          </cell>
          <cell r="E539">
            <v>1.9826239999999999</v>
          </cell>
          <cell r="F539">
            <v>6.4120039999999996</v>
          </cell>
        </row>
        <row r="540">
          <cell r="A540">
            <v>6</v>
          </cell>
          <cell r="B540">
            <v>6416</v>
          </cell>
          <cell r="C540">
            <v>1</v>
          </cell>
          <cell r="D540">
            <v>52</v>
          </cell>
          <cell r="E540">
            <v>0.51995000000000002</v>
          </cell>
          <cell r="F540">
            <v>1.523002</v>
          </cell>
        </row>
        <row r="541">
          <cell r="A541">
            <v>6</v>
          </cell>
          <cell r="B541">
            <v>6417</v>
          </cell>
          <cell r="C541">
            <v>1</v>
          </cell>
          <cell r="D541">
            <v>4</v>
          </cell>
          <cell r="E541">
            <v>-0.37560500000000002</v>
          </cell>
          <cell r="F541">
            <v>-0.85171799999999998</v>
          </cell>
        </row>
        <row r="542">
          <cell r="A542">
            <v>6</v>
          </cell>
          <cell r="B542">
            <v>6417</v>
          </cell>
          <cell r="C542">
            <v>1</v>
          </cell>
          <cell r="D542">
            <v>51</v>
          </cell>
          <cell r="E542">
            <v>2.0279799999999999</v>
          </cell>
          <cell r="F542">
            <v>6.3813659999999999</v>
          </cell>
        </row>
        <row r="543">
          <cell r="A543">
            <v>6</v>
          </cell>
          <cell r="B543">
            <v>6417</v>
          </cell>
          <cell r="C543">
            <v>1</v>
          </cell>
          <cell r="D543">
            <v>52</v>
          </cell>
          <cell r="E543">
            <v>0.49406899999999998</v>
          </cell>
          <cell r="F543">
            <v>0.957009</v>
          </cell>
        </row>
        <row r="544">
          <cell r="A544">
            <v>6</v>
          </cell>
          <cell r="B544">
            <v>6417</v>
          </cell>
          <cell r="C544">
            <v>1</v>
          </cell>
          <cell r="D544">
            <v>591</v>
          </cell>
          <cell r="E544">
            <v>0</v>
          </cell>
          <cell r="F544">
            <v>6.2249999999999996E-3</v>
          </cell>
        </row>
        <row r="545">
          <cell r="A545">
            <v>6</v>
          </cell>
          <cell r="B545">
            <v>6418</v>
          </cell>
          <cell r="C545">
            <v>1</v>
          </cell>
          <cell r="D545">
            <v>4</v>
          </cell>
          <cell r="E545">
            <v>-1.7329999999999999E-3</v>
          </cell>
          <cell r="F545">
            <v>-0.35207300000000002</v>
          </cell>
        </row>
        <row r="546">
          <cell r="A546">
            <v>6</v>
          </cell>
          <cell r="B546">
            <v>6418</v>
          </cell>
          <cell r="C546">
            <v>1</v>
          </cell>
          <cell r="D546">
            <v>51</v>
          </cell>
          <cell r="E546">
            <v>18.990019</v>
          </cell>
          <cell r="F546">
            <v>60.590276000000003</v>
          </cell>
        </row>
        <row r="547">
          <cell r="A547">
            <v>6</v>
          </cell>
          <cell r="B547">
            <v>6418</v>
          </cell>
          <cell r="C547">
            <v>1</v>
          </cell>
          <cell r="D547">
            <v>52</v>
          </cell>
          <cell r="E547">
            <v>3.9124089999999998</v>
          </cell>
          <cell r="F547">
            <v>13.678464</v>
          </cell>
        </row>
        <row r="548">
          <cell r="A548">
            <v>6</v>
          </cell>
          <cell r="B548">
            <v>6418</v>
          </cell>
          <cell r="C548">
            <v>1</v>
          </cell>
          <cell r="D548">
            <v>591</v>
          </cell>
          <cell r="E548">
            <v>8.9999999999999993E-3</v>
          </cell>
          <cell r="F548">
            <v>1.2E-2</v>
          </cell>
        </row>
        <row r="549">
          <cell r="A549">
            <v>6</v>
          </cell>
          <cell r="B549">
            <v>6419</v>
          </cell>
          <cell r="C549">
            <v>1</v>
          </cell>
          <cell r="D549">
            <v>51</v>
          </cell>
          <cell r="E549">
            <v>1.8529899999999999</v>
          </cell>
          <cell r="F549">
            <v>5.5418839999999996</v>
          </cell>
        </row>
        <row r="550">
          <cell r="A550">
            <v>6</v>
          </cell>
          <cell r="B550">
            <v>6419</v>
          </cell>
          <cell r="C550">
            <v>1</v>
          </cell>
          <cell r="D550">
            <v>52</v>
          </cell>
          <cell r="E550">
            <v>0.32451400000000002</v>
          </cell>
          <cell r="F550">
            <v>0.90981400000000001</v>
          </cell>
        </row>
        <row r="551">
          <cell r="A551">
            <v>6</v>
          </cell>
          <cell r="B551">
            <v>6420</v>
          </cell>
          <cell r="C551">
            <v>1</v>
          </cell>
          <cell r="D551">
            <v>4</v>
          </cell>
          <cell r="E551">
            <v>0</v>
          </cell>
          <cell r="F551">
            <v>-0.55000000000000004</v>
          </cell>
        </row>
        <row r="552">
          <cell r="A552">
            <v>6</v>
          </cell>
          <cell r="B552">
            <v>6420</v>
          </cell>
          <cell r="C552">
            <v>1</v>
          </cell>
          <cell r="D552">
            <v>51</v>
          </cell>
          <cell r="E552">
            <v>11.540725</v>
          </cell>
          <cell r="F552">
            <v>34.956386000000002</v>
          </cell>
        </row>
        <row r="553">
          <cell r="A553">
            <v>6</v>
          </cell>
          <cell r="B553">
            <v>6420</v>
          </cell>
          <cell r="C553">
            <v>1</v>
          </cell>
          <cell r="D553">
            <v>52</v>
          </cell>
          <cell r="E553">
            <v>3.08921</v>
          </cell>
          <cell r="F553">
            <v>6.9001539999999997</v>
          </cell>
        </row>
        <row r="554">
          <cell r="A554">
            <v>6</v>
          </cell>
          <cell r="B554">
            <v>6420</v>
          </cell>
          <cell r="C554">
            <v>1</v>
          </cell>
          <cell r="D554">
            <v>591</v>
          </cell>
          <cell r="E554">
            <v>3.5000000000000001E-3</v>
          </cell>
          <cell r="F554">
            <v>3.0949999999999998E-2</v>
          </cell>
        </row>
        <row r="555">
          <cell r="A555">
            <v>6</v>
          </cell>
          <cell r="B555">
            <v>6421</v>
          </cell>
          <cell r="C555">
            <v>1</v>
          </cell>
          <cell r="D555">
            <v>4</v>
          </cell>
          <cell r="E555">
            <v>-1.4999999999999999E-4</v>
          </cell>
          <cell r="F555">
            <v>-2.3999999999999998E-3</v>
          </cell>
        </row>
        <row r="556">
          <cell r="A556">
            <v>6</v>
          </cell>
          <cell r="B556">
            <v>6421</v>
          </cell>
          <cell r="C556">
            <v>1</v>
          </cell>
          <cell r="D556">
            <v>51</v>
          </cell>
          <cell r="E556">
            <v>9.3961780000000008</v>
          </cell>
          <cell r="F556">
            <v>29.008258999999999</v>
          </cell>
        </row>
        <row r="557">
          <cell r="A557">
            <v>6</v>
          </cell>
          <cell r="B557">
            <v>6421</v>
          </cell>
          <cell r="C557">
            <v>1</v>
          </cell>
          <cell r="D557">
            <v>52</v>
          </cell>
          <cell r="E557">
            <v>2.3750110000000002</v>
          </cell>
          <cell r="F557">
            <v>5.2246940000000004</v>
          </cell>
        </row>
        <row r="558">
          <cell r="A558">
            <v>6</v>
          </cell>
          <cell r="B558">
            <v>6421</v>
          </cell>
          <cell r="C558">
            <v>1</v>
          </cell>
          <cell r="D558">
            <v>591</v>
          </cell>
          <cell r="E558">
            <v>0</v>
          </cell>
          <cell r="F558">
            <v>6.2249999999999996E-3</v>
          </cell>
        </row>
        <row r="559">
          <cell r="A559">
            <v>6</v>
          </cell>
          <cell r="B559">
            <v>6422</v>
          </cell>
          <cell r="C559">
            <v>1</v>
          </cell>
          <cell r="D559">
            <v>51</v>
          </cell>
          <cell r="E559">
            <v>2.9504239999999999</v>
          </cell>
          <cell r="F559">
            <v>8.7747679999999999</v>
          </cell>
        </row>
        <row r="560">
          <cell r="A560">
            <v>6</v>
          </cell>
          <cell r="B560">
            <v>6422</v>
          </cell>
          <cell r="C560">
            <v>1</v>
          </cell>
          <cell r="D560">
            <v>52</v>
          </cell>
          <cell r="E560">
            <v>0.81808999999999998</v>
          </cell>
          <cell r="F560">
            <v>2.5339610000000001</v>
          </cell>
        </row>
        <row r="561">
          <cell r="A561">
            <v>6</v>
          </cell>
          <cell r="B561">
            <v>6424</v>
          </cell>
          <cell r="C561">
            <v>1</v>
          </cell>
          <cell r="D561">
            <v>4</v>
          </cell>
          <cell r="E561">
            <v>-4.914E-3</v>
          </cell>
          <cell r="F561">
            <v>-0.69624699999999995</v>
          </cell>
        </row>
        <row r="562">
          <cell r="A562">
            <v>6</v>
          </cell>
          <cell r="B562">
            <v>6424</v>
          </cell>
          <cell r="C562">
            <v>1</v>
          </cell>
          <cell r="D562">
            <v>51</v>
          </cell>
          <cell r="E562">
            <v>29.676012</v>
          </cell>
          <cell r="F562">
            <v>93.377072999999996</v>
          </cell>
        </row>
        <row r="563">
          <cell r="A563">
            <v>6</v>
          </cell>
          <cell r="B563">
            <v>6424</v>
          </cell>
          <cell r="C563">
            <v>1</v>
          </cell>
          <cell r="D563">
            <v>52</v>
          </cell>
          <cell r="E563">
            <v>9.3654340000000005</v>
          </cell>
          <cell r="F563">
            <v>23.634271999999999</v>
          </cell>
        </row>
        <row r="564">
          <cell r="A564">
            <v>6</v>
          </cell>
          <cell r="B564">
            <v>6425</v>
          </cell>
          <cell r="C564">
            <v>1</v>
          </cell>
          <cell r="D564">
            <v>4</v>
          </cell>
          <cell r="E564">
            <v>-0.12174699999999999</v>
          </cell>
          <cell r="F564">
            <v>-0.56303099999999995</v>
          </cell>
        </row>
        <row r="565">
          <cell r="A565">
            <v>6</v>
          </cell>
          <cell r="B565">
            <v>6425</v>
          </cell>
          <cell r="C565">
            <v>1</v>
          </cell>
          <cell r="D565">
            <v>51</v>
          </cell>
          <cell r="E565">
            <v>10.326594</v>
          </cell>
          <cell r="F565">
            <v>33.186610000000002</v>
          </cell>
        </row>
        <row r="566">
          <cell r="A566">
            <v>6</v>
          </cell>
          <cell r="B566">
            <v>6425</v>
          </cell>
          <cell r="C566">
            <v>1</v>
          </cell>
          <cell r="D566">
            <v>52</v>
          </cell>
          <cell r="E566">
            <v>2.7631860000000001</v>
          </cell>
          <cell r="F566">
            <v>7.1122989999999993</v>
          </cell>
        </row>
        <row r="567">
          <cell r="A567">
            <v>6</v>
          </cell>
          <cell r="B567">
            <v>6425</v>
          </cell>
          <cell r="C567">
            <v>1</v>
          </cell>
          <cell r="D567">
            <v>591</v>
          </cell>
          <cell r="E567">
            <v>5.0000000000000001E-3</v>
          </cell>
          <cell r="F567">
            <v>5.0000000000000001E-3</v>
          </cell>
        </row>
        <row r="568">
          <cell r="A568">
            <v>6</v>
          </cell>
          <cell r="B568">
            <v>6426</v>
          </cell>
          <cell r="C568">
            <v>1</v>
          </cell>
          <cell r="D568">
            <v>4</v>
          </cell>
          <cell r="E568">
            <v>3.3579999999999999E-2</v>
          </cell>
          <cell r="F568">
            <v>-0.48991000000000001</v>
          </cell>
        </row>
        <row r="569">
          <cell r="A569">
            <v>6</v>
          </cell>
          <cell r="B569">
            <v>6426</v>
          </cell>
          <cell r="C569">
            <v>1</v>
          </cell>
          <cell r="D569">
            <v>51</v>
          </cell>
          <cell r="E569">
            <v>11.110509</v>
          </cell>
          <cell r="F569">
            <v>33.243943000000002</v>
          </cell>
        </row>
        <row r="570">
          <cell r="A570">
            <v>6</v>
          </cell>
          <cell r="B570">
            <v>6426</v>
          </cell>
          <cell r="C570">
            <v>1</v>
          </cell>
          <cell r="D570">
            <v>52</v>
          </cell>
          <cell r="E570">
            <v>3.3298350000000001</v>
          </cell>
          <cell r="F570">
            <v>7.6073709999999997</v>
          </cell>
        </row>
        <row r="571">
          <cell r="A571">
            <v>6</v>
          </cell>
          <cell r="B571">
            <v>6426</v>
          </cell>
          <cell r="C571">
            <v>1</v>
          </cell>
          <cell r="D571">
            <v>591</v>
          </cell>
          <cell r="E571">
            <v>2.5000000000000001E-3</v>
          </cell>
          <cell r="F571">
            <v>2.5000000000000001E-3</v>
          </cell>
        </row>
        <row r="572">
          <cell r="A572">
            <v>6</v>
          </cell>
          <cell r="B572">
            <v>6428</v>
          </cell>
          <cell r="C572">
            <v>1</v>
          </cell>
          <cell r="D572">
            <v>4</v>
          </cell>
          <cell r="E572">
            <v>-2.8226999999999999E-2</v>
          </cell>
          <cell r="F572">
            <v>-0.66230100000000003</v>
          </cell>
        </row>
        <row r="573">
          <cell r="A573">
            <v>6</v>
          </cell>
          <cell r="B573">
            <v>6428</v>
          </cell>
          <cell r="C573">
            <v>1</v>
          </cell>
          <cell r="D573">
            <v>51</v>
          </cell>
          <cell r="E573">
            <v>15.574858000000001</v>
          </cell>
          <cell r="F573">
            <v>48.114866999999997</v>
          </cell>
        </row>
        <row r="574">
          <cell r="A574">
            <v>6</v>
          </cell>
          <cell r="B574">
            <v>6428</v>
          </cell>
          <cell r="C574">
            <v>1</v>
          </cell>
          <cell r="D574">
            <v>52</v>
          </cell>
          <cell r="E574">
            <v>4.3414859999999997</v>
          </cell>
          <cell r="F574">
            <v>9.8585910000000005</v>
          </cell>
        </row>
        <row r="575">
          <cell r="A575">
            <v>6</v>
          </cell>
          <cell r="B575">
            <v>6429</v>
          </cell>
          <cell r="C575">
            <v>1</v>
          </cell>
          <cell r="D575">
            <v>51</v>
          </cell>
          <cell r="E575">
            <v>2.4818410000000002</v>
          </cell>
          <cell r="F575">
            <v>7.5808929999999997</v>
          </cell>
        </row>
        <row r="576">
          <cell r="A576">
            <v>6</v>
          </cell>
          <cell r="B576">
            <v>6429</v>
          </cell>
          <cell r="C576">
            <v>1</v>
          </cell>
          <cell r="D576">
            <v>52</v>
          </cell>
          <cell r="E576">
            <v>0.46487400000000001</v>
          </cell>
          <cell r="F576">
            <v>1.530661</v>
          </cell>
        </row>
        <row r="577">
          <cell r="A577">
            <v>6</v>
          </cell>
          <cell r="B577">
            <v>6429</v>
          </cell>
          <cell r="C577">
            <v>1</v>
          </cell>
          <cell r="D577">
            <v>591</v>
          </cell>
          <cell r="E577">
            <v>0</v>
          </cell>
          <cell r="F577">
            <v>2.6224999999999998E-2</v>
          </cell>
        </row>
        <row r="578">
          <cell r="A578">
            <v>6</v>
          </cell>
          <cell r="B578">
            <v>6430</v>
          </cell>
          <cell r="C578">
            <v>1</v>
          </cell>
          <cell r="D578">
            <v>4</v>
          </cell>
          <cell r="E578">
            <v>-0.52200000000000002</v>
          </cell>
          <cell r="F578">
            <v>-1.2822</v>
          </cell>
        </row>
        <row r="579">
          <cell r="A579">
            <v>6</v>
          </cell>
          <cell r="B579">
            <v>6430</v>
          </cell>
          <cell r="C579">
            <v>1</v>
          </cell>
          <cell r="D579">
            <v>51</v>
          </cell>
          <cell r="E579">
            <v>2.5331399999999999</v>
          </cell>
          <cell r="F579">
            <v>7.5893319999999997</v>
          </cell>
        </row>
        <row r="580">
          <cell r="A580">
            <v>6</v>
          </cell>
          <cell r="B580">
            <v>6430</v>
          </cell>
          <cell r="C580">
            <v>1</v>
          </cell>
          <cell r="D580">
            <v>52</v>
          </cell>
          <cell r="E580">
            <v>0.722271</v>
          </cell>
          <cell r="F580">
            <v>1.817825</v>
          </cell>
        </row>
        <row r="581">
          <cell r="A581">
            <v>6</v>
          </cell>
          <cell r="B581">
            <v>6431</v>
          </cell>
          <cell r="C581">
            <v>1</v>
          </cell>
          <cell r="D581">
            <v>4</v>
          </cell>
          <cell r="E581">
            <v>-8.3199999999999995E-4</v>
          </cell>
          <cell r="F581">
            <v>-0.358402</v>
          </cell>
        </row>
        <row r="582">
          <cell r="A582">
            <v>6</v>
          </cell>
          <cell r="B582">
            <v>6431</v>
          </cell>
          <cell r="C582">
            <v>1</v>
          </cell>
          <cell r="D582">
            <v>51</v>
          </cell>
          <cell r="E582">
            <v>9.0530030000000004</v>
          </cell>
          <cell r="F582">
            <v>27.059273000000001</v>
          </cell>
        </row>
        <row r="583">
          <cell r="A583">
            <v>6</v>
          </cell>
          <cell r="B583">
            <v>6431</v>
          </cell>
          <cell r="C583">
            <v>1</v>
          </cell>
          <cell r="D583">
            <v>52</v>
          </cell>
          <cell r="E583">
            <v>4.9458359999999999</v>
          </cell>
          <cell r="F583">
            <v>10.061143</v>
          </cell>
        </row>
        <row r="584">
          <cell r="A584">
            <v>6</v>
          </cell>
          <cell r="B584">
            <v>6431</v>
          </cell>
          <cell r="C584">
            <v>1</v>
          </cell>
          <cell r="D584">
            <v>591</v>
          </cell>
          <cell r="E584">
            <v>2E-3</v>
          </cell>
          <cell r="F584">
            <v>1.4449999999999999E-2</v>
          </cell>
        </row>
        <row r="585">
          <cell r="A585">
            <v>6</v>
          </cell>
          <cell r="B585">
            <v>6432</v>
          </cell>
          <cell r="C585">
            <v>1</v>
          </cell>
          <cell r="D585">
            <v>4</v>
          </cell>
          <cell r="E585">
            <v>-1.032592</v>
          </cell>
          <cell r="F585">
            <v>-3.3534799999999998</v>
          </cell>
        </row>
        <row r="586">
          <cell r="A586">
            <v>6</v>
          </cell>
          <cell r="B586">
            <v>6432</v>
          </cell>
          <cell r="C586">
            <v>1</v>
          </cell>
          <cell r="D586">
            <v>51</v>
          </cell>
          <cell r="E586">
            <v>11.411253</v>
          </cell>
          <cell r="F586">
            <v>34.212575000000001</v>
          </cell>
        </row>
        <row r="587">
          <cell r="A587">
            <v>6</v>
          </cell>
          <cell r="B587">
            <v>6432</v>
          </cell>
          <cell r="C587">
            <v>1</v>
          </cell>
          <cell r="D587">
            <v>52</v>
          </cell>
          <cell r="E587">
            <v>2.9549349999999999</v>
          </cell>
          <cell r="F587">
            <v>6.5434369999999999</v>
          </cell>
        </row>
        <row r="588">
          <cell r="A588">
            <v>6</v>
          </cell>
          <cell r="B588">
            <v>6432</v>
          </cell>
          <cell r="C588">
            <v>1</v>
          </cell>
          <cell r="D588">
            <v>591</v>
          </cell>
          <cell r="E588">
            <v>0</v>
          </cell>
          <cell r="F588">
            <v>7.0000000000000001E-3</v>
          </cell>
        </row>
        <row r="589">
          <cell r="A589">
            <v>6</v>
          </cell>
          <cell r="B589">
            <v>6433</v>
          </cell>
          <cell r="C589">
            <v>1</v>
          </cell>
          <cell r="D589">
            <v>4</v>
          </cell>
          <cell r="E589">
            <v>-7.5591000000000005E-2</v>
          </cell>
          <cell r="F589">
            <v>-0.67923999999999995</v>
          </cell>
        </row>
        <row r="590">
          <cell r="A590">
            <v>6</v>
          </cell>
          <cell r="B590">
            <v>6433</v>
          </cell>
          <cell r="C590">
            <v>1</v>
          </cell>
          <cell r="D590">
            <v>51</v>
          </cell>
          <cell r="E590">
            <v>23.667356000000002</v>
          </cell>
          <cell r="F590">
            <v>72.192925000000002</v>
          </cell>
        </row>
        <row r="591">
          <cell r="A591">
            <v>6</v>
          </cell>
          <cell r="B591">
            <v>6433</v>
          </cell>
          <cell r="C591">
            <v>1</v>
          </cell>
          <cell r="D591">
            <v>52</v>
          </cell>
          <cell r="E591">
            <v>6.165133</v>
          </cell>
          <cell r="F591">
            <v>15.124382000000001</v>
          </cell>
        </row>
        <row r="592">
          <cell r="A592">
            <v>6</v>
          </cell>
          <cell r="B592">
            <v>6433</v>
          </cell>
          <cell r="C592">
            <v>1</v>
          </cell>
          <cell r="D592">
            <v>591</v>
          </cell>
          <cell r="E592">
            <v>1.2999999999999999E-2</v>
          </cell>
          <cell r="F592">
            <v>1.55E-2</v>
          </cell>
        </row>
        <row r="593">
          <cell r="A593">
            <v>6</v>
          </cell>
          <cell r="B593">
            <v>6434</v>
          </cell>
          <cell r="C593">
            <v>1</v>
          </cell>
          <cell r="D593">
            <v>4</v>
          </cell>
          <cell r="E593">
            <v>-1.4E-3</v>
          </cell>
          <cell r="F593">
            <v>-7.7000000000000002E-3</v>
          </cell>
        </row>
        <row r="594">
          <cell r="A594">
            <v>6</v>
          </cell>
          <cell r="B594">
            <v>6434</v>
          </cell>
          <cell r="C594">
            <v>1</v>
          </cell>
          <cell r="D594">
            <v>51</v>
          </cell>
          <cell r="E594">
            <v>8.8335380000000008</v>
          </cell>
          <cell r="F594">
            <v>26.378639</v>
          </cell>
        </row>
        <row r="595">
          <cell r="A595">
            <v>6</v>
          </cell>
          <cell r="B595">
            <v>6434</v>
          </cell>
          <cell r="C595">
            <v>1</v>
          </cell>
          <cell r="D595">
            <v>52</v>
          </cell>
          <cell r="E595">
            <v>2.260265</v>
          </cell>
          <cell r="F595">
            <v>6.6544030000000003</v>
          </cell>
        </row>
        <row r="596">
          <cell r="A596">
            <v>6</v>
          </cell>
          <cell r="B596">
            <v>6434</v>
          </cell>
          <cell r="C596">
            <v>1</v>
          </cell>
          <cell r="D596">
            <v>591</v>
          </cell>
          <cell r="E596">
            <v>0</v>
          </cell>
          <cell r="F596">
            <v>1.2449999999999999E-2</v>
          </cell>
        </row>
        <row r="597">
          <cell r="A597">
            <v>6</v>
          </cell>
          <cell r="B597">
            <v>6436</v>
          </cell>
          <cell r="C597">
            <v>1</v>
          </cell>
          <cell r="D597">
            <v>4</v>
          </cell>
          <cell r="E597">
            <v>-0.31689499999999998</v>
          </cell>
          <cell r="F597">
            <v>-0.33383600000000002</v>
          </cell>
        </row>
        <row r="598">
          <cell r="A598">
            <v>6</v>
          </cell>
          <cell r="B598">
            <v>6436</v>
          </cell>
          <cell r="C598">
            <v>1</v>
          </cell>
          <cell r="D598">
            <v>51</v>
          </cell>
          <cell r="E598">
            <v>11.320283999999999</v>
          </cell>
          <cell r="F598">
            <v>33.823062999999998</v>
          </cell>
        </row>
        <row r="599">
          <cell r="A599">
            <v>6</v>
          </cell>
          <cell r="B599">
            <v>6436</v>
          </cell>
          <cell r="C599">
            <v>1</v>
          </cell>
          <cell r="D599">
            <v>52</v>
          </cell>
          <cell r="E599">
            <v>2.989293</v>
          </cell>
          <cell r="F599">
            <v>9.8666070000000001</v>
          </cell>
        </row>
        <row r="600">
          <cell r="A600">
            <v>6</v>
          </cell>
          <cell r="B600">
            <v>6437</v>
          </cell>
          <cell r="C600">
            <v>1</v>
          </cell>
          <cell r="D600">
            <v>4</v>
          </cell>
          <cell r="E600">
            <v>-0.33913599999999999</v>
          </cell>
          <cell r="F600">
            <v>-0.48102600000000001</v>
          </cell>
        </row>
        <row r="601">
          <cell r="A601">
            <v>6</v>
          </cell>
          <cell r="B601">
            <v>6437</v>
          </cell>
          <cell r="C601">
            <v>1</v>
          </cell>
          <cell r="D601">
            <v>51</v>
          </cell>
          <cell r="E601">
            <v>10.616929000000001</v>
          </cell>
          <cell r="F601">
            <v>31.844867000000001</v>
          </cell>
        </row>
        <row r="602">
          <cell r="A602">
            <v>6</v>
          </cell>
          <cell r="B602">
            <v>6437</v>
          </cell>
          <cell r="C602">
            <v>1</v>
          </cell>
          <cell r="D602">
            <v>52</v>
          </cell>
          <cell r="E602">
            <v>2.8530709999999999</v>
          </cell>
          <cell r="F602">
            <v>11.639861</v>
          </cell>
        </row>
        <row r="603">
          <cell r="A603">
            <v>6</v>
          </cell>
          <cell r="B603">
            <v>6437</v>
          </cell>
          <cell r="C603">
            <v>1</v>
          </cell>
          <cell r="D603">
            <v>591</v>
          </cell>
          <cell r="E603">
            <v>0</v>
          </cell>
          <cell r="F603">
            <v>1.8675000000000001E-2</v>
          </cell>
        </row>
        <row r="604">
          <cell r="A604">
            <v>6</v>
          </cell>
          <cell r="B604">
            <v>6490</v>
          </cell>
          <cell r="C604">
            <v>1</v>
          </cell>
          <cell r="D604">
            <v>51</v>
          </cell>
          <cell r="E604">
            <v>0</v>
          </cell>
          <cell r="F604">
            <v>0.61174300000000004</v>
          </cell>
        </row>
        <row r="605">
          <cell r="A605">
            <v>6</v>
          </cell>
          <cell r="B605">
            <v>6490</v>
          </cell>
          <cell r="C605">
            <v>1</v>
          </cell>
          <cell r="D605">
            <v>52</v>
          </cell>
          <cell r="E605">
            <v>13.526676999999999</v>
          </cell>
          <cell r="F605">
            <v>34.226632000000002</v>
          </cell>
        </row>
        <row r="606">
          <cell r="A606">
            <v>6</v>
          </cell>
          <cell r="B606">
            <v>6491</v>
          </cell>
          <cell r="C606">
            <v>5</v>
          </cell>
          <cell r="D606">
            <v>52</v>
          </cell>
          <cell r="E606">
            <v>0</v>
          </cell>
          <cell r="F606">
            <v>0.14138999999999999</v>
          </cell>
        </row>
        <row r="607">
          <cell r="A607">
            <v>6</v>
          </cell>
          <cell r="B607">
            <v>6491</v>
          </cell>
          <cell r="C607">
            <v>6</v>
          </cell>
          <cell r="D607">
            <v>52</v>
          </cell>
          <cell r="E607">
            <v>59.406807000000001</v>
          </cell>
          <cell r="F607">
            <v>59.406807000000001</v>
          </cell>
        </row>
        <row r="608">
          <cell r="A608">
            <v>6</v>
          </cell>
          <cell r="B608">
            <v>6501</v>
          </cell>
          <cell r="C608">
            <v>1</v>
          </cell>
          <cell r="D608">
            <v>4</v>
          </cell>
          <cell r="E608">
            <v>-8.8179049999999997</v>
          </cell>
          <cell r="F608">
            <v>-20.872700999999999</v>
          </cell>
        </row>
        <row r="609">
          <cell r="A609">
            <v>6</v>
          </cell>
          <cell r="B609">
            <v>6501</v>
          </cell>
          <cell r="C609">
            <v>1</v>
          </cell>
          <cell r="D609">
            <v>51</v>
          </cell>
          <cell r="E609">
            <v>67.176914999999994</v>
          </cell>
          <cell r="F609">
            <v>199.41972699999999</v>
          </cell>
        </row>
        <row r="610">
          <cell r="A610">
            <v>6</v>
          </cell>
          <cell r="B610">
            <v>6501</v>
          </cell>
          <cell r="C610">
            <v>1</v>
          </cell>
          <cell r="D610">
            <v>52</v>
          </cell>
          <cell r="E610">
            <v>38.983382999999996</v>
          </cell>
          <cell r="F610">
            <v>100.08263799999999</v>
          </cell>
        </row>
        <row r="611">
          <cell r="A611">
            <v>6</v>
          </cell>
          <cell r="B611">
            <v>6501</v>
          </cell>
          <cell r="C611">
            <v>1</v>
          </cell>
          <cell r="D611">
            <v>591</v>
          </cell>
          <cell r="E611">
            <v>1.1056250000000001</v>
          </cell>
          <cell r="F611">
            <v>2.728523</v>
          </cell>
        </row>
        <row r="612">
          <cell r="A612">
            <v>6</v>
          </cell>
          <cell r="B612">
            <v>6591</v>
          </cell>
          <cell r="C612">
            <v>6</v>
          </cell>
          <cell r="D612">
            <v>52</v>
          </cell>
          <cell r="E612">
            <v>3.5000000000000003E-2</v>
          </cell>
          <cell r="F612">
            <v>3.2730090000000001</v>
          </cell>
        </row>
        <row r="613">
          <cell r="A613">
            <v>6</v>
          </cell>
          <cell r="B613">
            <v>6601</v>
          </cell>
          <cell r="C613">
            <v>1</v>
          </cell>
          <cell r="D613">
            <v>4</v>
          </cell>
          <cell r="E613">
            <v>0</v>
          </cell>
          <cell r="F613">
            <v>-13.093254999999999</v>
          </cell>
        </row>
        <row r="614">
          <cell r="A614">
            <v>6</v>
          </cell>
          <cell r="B614">
            <v>6601</v>
          </cell>
          <cell r="C614">
            <v>1</v>
          </cell>
          <cell r="D614">
            <v>51</v>
          </cell>
          <cell r="E614">
            <v>32.123457000000002</v>
          </cell>
          <cell r="F614">
            <v>94.758228000000003</v>
          </cell>
        </row>
        <row r="615">
          <cell r="A615">
            <v>6</v>
          </cell>
          <cell r="B615">
            <v>6601</v>
          </cell>
          <cell r="C615">
            <v>1</v>
          </cell>
          <cell r="D615">
            <v>52</v>
          </cell>
          <cell r="E615">
            <v>12.932812</v>
          </cell>
          <cell r="F615">
            <v>55.531408999999996</v>
          </cell>
        </row>
        <row r="616">
          <cell r="A616">
            <v>6</v>
          </cell>
          <cell r="B616">
            <v>6601</v>
          </cell>
          <cell r="C616">
            <v>1</v>
          </cell>
          <cell r="D616">
            <v>591</v>
          </cell>
          <cell r="E616">
            <v>9.5999999999999992E-3</v>
          </cell>
          <cell r="F616">
            <v>1.46E-2</v>
          </cell>
        </row>
        <row r="617">
          <cell r="A617">
            <v>6</v>
          </cell>
          <cell r="B617">
            <v>6605</v>
          </cell>
          <cell r="C617">
            <v>1</v>
          </cell>
          <cell r="D617">
            <v>4</v>
          </cell>
          <cell r="E617">
            <v>-0.10988000000000001</v>
          </cell>
          <cell r="F617">
            <v>-0.11812</v>
          </cell>
        </row>
        <row r="618">
          <cell r="A618">
            <v>6</v>
          </cell>
          <cell r="B618">
            <v>6605</v>
          </cell>
          <cell r="C618">
            <v>1</v>
          </cell>
          <cell r="D618">
            <v>51</v>
          </cell>
          <cell r="E618">
            <v>12.249295999999999</v>
          </cell>
          <cell r="F618">
            <v>35.973208</v>
          </cell>
        </row>
        <row r="619">
          <cell r="A619">
            <v>6</v>
          </cell>
          <cell r="B619">
            <v>6605</v>
          </cell>
          <cell r="C619">
            <v>1</v>
          </cell>
          <cell r="D619">
            <v>52</v>
          </cell>
          <cell r="E619">
            <v>12.469184</v>
          </cell>
          <cell r="F619">
            <v>47.893667000000001</v>
          </cell>
        </row>
        <row r="620">
          <cell r="A620">
            <v>6</v>
          </cell>
          <cell r="B620">
            <v>6701</v>
          </cell>
          <cell r="C620">
            <v>1</v>
          </cell>
          <cell r="D620">
            <v>4</v>
          </cell>
          <cell r="E620">
            <v>-7.5241809999999996</v>
          </cell>
          <cell r="F620">
            <v>-25.478553000000002</v>
          </cell>
        </row>
        <row r="621">
          <cell r="A621">
            <v>6</v>
          </cell>
          <cell r="B621">
            <v>6701</v>
          </cell>
          <cell r="C621">
            <v>1</v>
          </cell>
          <cell r="D621">
            <v>51</v>
          </cell>
          <cell r="E621">
            <v>114.236338</v>
          </cell>
          <cell r="F621">
            <v>346.56702899999999</v>
          </cell>
        </row>
        <row r="622">
          <cell r="A622">
            <v>6</v>
          </cell>
          <cell r="B622">
            <v>6701</v>
          </cell>
          <cell r="C622">
            <v>1</v>
          </cell>
          <cell r="D622">
            <v>52</v>
          </cell>
          <cell r="E622">
            <v>16.400506</v>
          </cell>
          <cell r="F622">
            <v>49.374417999999999</v>
          </cell>
        </row>
        <row r="623">
          <cell r="A623">
            <v>6</v>
          </cell>
          <cell r="B623">
            <v>6701</v>
          </cell>
          <cell r="C623">
            <v>6</v>
          </cell>
          <cell r="D623">
            <v>591</v>
          </cell>
          <cell r="E623">
            <v>0</v>
          </cell>
          <cell r="F623">
            <v>6.9</v>
          </cell>
        </row>
        <row r="624">
          <cell r="A624">
            <v>6</v>
          </cell>
          <cell r="B624">
            <v>6705</v>
          </cell>
          <cell r="C624">
            <v>1</v>
          </cell>
          <cell r="D624">
            <v>591</v>
          </cell>
          <cell r="E624">
            <v>21.377155999999999</v>
          </cell>
          <cell r="F624">
            <v>64.131467999999998</v>
          </cell>
        </row>
        <row r="625">
          <cell r="A625">
            <v>6</v>
          </cell>
          <cell r="B625">
            <v>6707</v>
          </cell>
          <cell r="C625">
            <v>1</v>
          </cell>
          <cell r="D625">
            <v>591</v>
          </cell>
          <cell r="E625">
            <v>6.85</v>
          </cell>
          <cell r="F625">
            <v>20.55</v>
          </cell>
        </row>
        <row r="626">
          <cell r="A626">
            <v>6</v>
          </cell>
          <cell r="B626">
            <v>6733</v>
          </cell>
          <cell r="C626">
            <v>1</v>
          </cell>
          <cell r="D626">
            <v>52</v>
          </cell>
          <cell r="E626">
            <v>82.792190000000005</v>
          </cell>
          <cell r="F626">
            <v>254.87348399999999</v>
          </cell>
        </row>
        <row r="627">
          <cell r="A627">
            <v>6</v>
          </cell>
          <cell r="B627">
            <v>6735</v>
          </cell>
          <cell r="C627">
            <v>1</v>
          </cell>
          <cell r="D627">
            <v>591</v>
          </cell>
          <cell r="E627">
            <v>170.21570800000001</v>
          </cell>
          <cell r="F627">
            <v>510.64712400000002</v>
          </cell>
        </row>
        <row r="628">
          <cell r="A628">
            <v>6</v>
          </cell>
          <cell r="B628">
            <v>6736</v>
          </cell>
          <cell r="C628">
            <v>1</v>
          </cell>
          <cell r="D628">
            <v>591</v>
          </cell>
          <cell r="E628">
            <v>27.655760999999998</v>
          </cell>
          <cell r="F628">
            <v>82.967282999999995</v>
          </cell>
        </row>
        <row r="629">
          <cell r="A629">
            <v>6</v>
          </cell>
          <cell r="B629">
            <v>6801</v>
          </cell>
          <cell r="C629">
            <v>1</v>
          </cell>
          <cell r="D629">
            <v>4</v>
          </cell>
          <cell r="E629">
            <v>-0.42473</v>
          </cell>
          <cell r="F629">
            <v>-2.4567320000000001</v>
          </cell>
        </row>
        <row r="630">
          <cell r="A630">
            <v>6</v>
          </cell>
          <cell r="B630">
            <v>6801</v>
          </cell>
          <cell r="C630">
            <v>1</v>
          </cell>
          <cell r="D630">
            <v>51</v>
          </cell>
          <cell r="E630">
            <v>10.336449999999999</v>
          </cell>
          <cell r="F630">
            <v>30.732037999999999</v>
          </cell>
        </row>
        <row r="631">
          <cell r="A631">
            <v>6</v>
          </cell>
          <cell r="B631">
            <v>6801</v>
          </cell>
          <cell r="C631">
            <v>1</v>
          </cell>
          <cell r="D631">
            <v>52</v>
          </cell>
          <cell r="E631">
            <v>3.394755</v>
          </cell>
          <cell r="F631">
            <v>12.187007999999999</v>
          </cell>
        </row>
        <row r="632">
          <cell r="A632">
            <v>6</v>
          </cell>
          <cell r="B632">
            <v>6805</v>
          </cell>
          <cell r="C632">
            <v>1</v>
          </cell>
          <cell r="D632">
            <v>51</v>
          </cell>
          <cell r="E632">
            <v>0.81841900000000001</v>
          </cell>
          <cell r="F632">
            <v>2.4565839999999999</v>
          </cell>
        </row>
        <row r="633">
          <cell r="A633">
            <v>6</v>
          </cell>
          <cell r="B633">
            <v>6805</v>
          </cell>
          <cell r="C633">
            <v>1</v>
          </cell>
          <cell r="D633">
            <v>52</v>
          </cell>
          <cell r="E633">
            <v>1.8242999999999999E-2</v>
          </cell>
          <cell r="F633">
            <v>0.13606299999999999</v>
          </cell>
        </row>
        <row r="634">
          <cell r="A634">
            <v>7</v>
          </cell>
          <cell r="B634">
            <v>7101</v>
          </cell>
          <cell r="C634">
            <v>1</v>
          </cell>
          <cell r="D634">
            <v>4</v>
          </cell>
          <cell r="E634">
            <v>-13.795500000000001</v>
          </cell>
          <cell r="F634">
            <v>-14.117319</v>
          </cell>
        </row>
        <row r="635">
          <cell r="A635">
            <v>7</v>
          </cell>
          <cell r="B635">
            <v>7101</v>
          </cell>
          <cell r="C635">
            <v>1</v>
          </cell>
          <cell r="D635">
            <v>51</v>
          </cell>
          <cell r="E635">
            <v>23.470928000000001</v>
          </cell>
          <cell r="F635">
            <v>71.354394999999997</v>
          </cell>
        </row>
        <row r="636">
          <cell r="A636">
            <v>7</v>
          </cell>
          <cell r="B636">
            <v>7101</v>
          </cell>
          <cell r="C636">
            <v>1</v>
          </cell>
          <cell r="D636">
            <v>52</v>
          </cell>
          <cell r="E636">
            <v>7.5503580000000001</v>
          </cell>
          <cell r="F636">
            <v>21.205916999999999</v>
          </cell>
        </row>
        <row r="637">
          <cell r="A637">
            <v>7</v>
          </cell>
          <cell r="B637">
            <v>7101</v>
          </cell>
          <cell r="C637">
            <v>1</v>
          </cell>
          <cell r="D637">
            <v>591</v>
          </cell>
          <cell r="E637">
            <v>1.0062E-2</v>
          </cell>
          <cell r="F637">
            <v>1.0062E-2</v>
          </cell>
        </row>
        <row r="638">
          <cell r="A638">
            <v>7</v>
          </cell>
          <cell r="B638">
            <v>7190</v>
          </cell>
          <cell r="C638">
            <v>1</v>
          </cell>
          <cell r="D638">
            <v>4</v>
          </cell>
          <cell r="E638">
            <v>0</v>
          </cell>
          <cell r="F638">
            <v>-15.037191</v>
          </cell>
        </row>
        <row r="639">
          <cell r="A639">
            <v>7</v>
          </cell>
          <cell r="B639">
            <v>7190</v>
          </cell>
          <cell r="C639">
            <v>1</v>
          </cell>
          <cell r="D639">
            <v>51</v>
          </cell>
          <cell r="E639">
            <v>5.6122329999999998</v>
          </cell>
          <cell r="F639">
            <v>14.485208999999999</v>
          </cell>
        </row>
        <row r="640">
          <cell r="A640">
            <v>7</v>
          </cell>
          <cell r="B640">
            <v>7190</v>
          </cell>
          <cell r="C640">
            <v>1</v>
          </cell>
          <cell r="D640">
            <v>52</v>
          </cell>
          <cell r="E640">
            <v>3.0510640000000002</v>
          </cell>
          <cell r="F640">
            <v>9.1447669999999999</v>
          </cell>
        </row>
        <row r="641">
          <cell r="A641">
            <v>7</v>
          </cell>
          <cell r="B641">
            <v>7190</v>
          </cell>
          <cell r="C641">
            <v>1</v>
          </cell>
          <cell r="D641">
            <v>591</v>
          </cell>
          <cell r="E641">
            <v>5.6755620000000002</v>
          </cell>
          <cell r="F641">
            <v>5.6755620000000002</v>
          </cell>
        </row>
        <row r="642">
          <cell r="A642">
            <v>7</v>
          </cell>
          <cell r="B642">
            <v>7205</v>
          </cell>
          <cell r="C642">
            <v>6</v>
          </cell>
          <cell r="D642">
            <v>591</v>
          </cell>
          <cell r="E642">
            <v>36.33</v>
          </cell>
          <cell r="F642">
            <v>108.99</v>
          </cell>
        </row>
        <row r="643">
          <cell r="A643">
            <v>7</v>
          </cell>
          <cell r="B643">
            <v>7207</v>
          </cell>
          <cell r="C643">
            <v>6</v>
          </cell>
          <cell r="D643">
            <v>591</v>
          </cell>
          <cell r="E643">
            <v>2.5</v>
          </cell>
          <cell r="F643">
            <v>7.5</v>
          </cell>
        </row>
        <row r="644">
          <cell r="A644">
            <v>7</v>
          </cell>
          <cell r="B644">
            <v>7302</v>
          </cell>
          <cell r="C644">
            <v>1</v>
          </cell>
          <cell r="D644">
            <v>4</v>
          </cell>
          <cell r="E644">
            <v>0</v>
          </cell>
          <cell r="F644">
            <v>-0.05</v>
          </cell>
        </row>
        <row r="645">
          <cell r="A645">
            <v>7</v>
          </cell>
          <cell r="B645">
            <v>7302</v>
          </cell>
          <cell r="C645">
            <v>1</v>
          </cell>
          <cell r="D645">
            <v>51</v>
          </cell>
          <cell r="E645">
            <v>1.832346</v>
          </cell>
          <cell r="F645">
            <v>5.497636</v>
          </cell>
        </row>
        <row r="646">
          <cell r="A646">
            <v>7</v>
          </cell>
          <cell r="B646">
            <v>7302</v>
          </cell>
          <cell r="C646">
            <v>1</v>
          </cell>
          <cell r="D646">
            <v>52</v>
          </cell>
          <cell r="E646">
            <v>3.018443</v>
          </cell>
          <cell r="F646">
            <v>9.0205760000000001</v>
          </cell>
        </row>
        <row r="647">
          <cell r="A647">
            <v>7</v>
          </cell>
          <cell r="B647">
            <v>7302</v>
          </cell>
          <cell r="C647">
            <v>1</v>
          </cell>
          <cell r="D647">
            <v>591</v>
          </cell>
          <cell r="E647">
            <v>0</v>
          </cell>
          <cell r="F647">
            <v>5.0000000000000001E-3</v>
          </cell>
        </row>
        <row r="648">
          <cell r="A648">
            <v>7</v>
          </cell>
          <cell r="B648">
            <v>7313</v>
          </cell>
          <cell r="C648">
            <v>1</v>
          </cell>
          <cell r="D648">
            <v>4</v>
          </cell>
          <cell r="E648">
            <v>0</v>
          </cell>
          <cell r="F648">
            <v>-0.69899800000000001</v>
          </cell>
        </row>
        <row r="649">
          <cell r="A649">
            <v>7</v>
          </cell>
          <cell r="B649">
            <v>7313</v>
          </cell>
          <cell r="C649">
            <v>1</v>
          </cell>
          <cell r="D649">
            <v>51</v>
          </cell>
          <cell r="E649">
            <v>4.1108750000000001</v>
          </cell>
          <cell r="F649">
            <v>11.865539999999999</v>
          </cell>
        </row>
        <row r="650">
          <cell r="A650">
            <v>7</v>
          </cell>
          <cell r="B650">
            <v>7313</v>
          </cell>
          <cell r="C650">
            <v>1</v>
          </cell>
          <cell r="D650">
            <v>52</v>
          </cell>
          <cell r="E650">
            <v>1.2954369999999999</v>
          </cell>
          <cell r="F650">
            <v>6.5515660000000002</v>
          </cell>
        </row>
        <row r="651">
          <cell r="A651">
            <v>7</v>
          </cell>
          <cell r="B651">
            <v>7313</v>
          </cell>
          <cell r="C651">
            <v>1</v>
          </cell>
          <cell r="D651">
            <v>591</v>
          </cell>
          <cell r="E651">
            <v>4.54</v>
          </cell>
          <cell r="F651">
            <v>8.5714629999999996</v>
          </cell>
        </row>
        <row r="652">
          <cell r="A652">
            <v>7</v>
          </cell>
          <cell r="B652">
            <v>7331</v>
          </cell>
          <cell r="C652">
            <v>1</v>
          </cell>
          <cell r="D652">
            <v>4</v>
          </cell>
          <cell r="E652">
            <v>-8.1229680000000002</v>
          </cell>
          <cell r="F652">
            <v>-22.160458999999999</v>
          </cell>
        </row>
        <row r="653">
          <cell r="A653">
            <v>7</v>
          </cell>
          <cell r="B653">
            <v>7331</v>
          </cell>
          <cell r="C653">
            <v>1</v>
          </cell>
          <cell r="D653">
            <v>51</v>
          </cell>
          <cell r="E653">
            <v>33.751235999999999</v>
          </cell>
          <cell r="F653">
            <v>100.876446</v>
          </cell>
        </row>
        <row r="654">
          <cell r="A654">
            <v>7</v>
          </cell>
          <cell r="B654">
            <v>7331</v>
          </cell>
          <cell r="C654">
            <v>1</v>
          </cell>
          <cell r="D654">
            <v>52</v>
          </cell>
          <cell r="E654">
            <v>8.3350000000000009</v>
          </cell>
          <cell r="F654">
            <v>27.088132999999999</v>
          </cell>
        </row>
        <row r="655">
          <cell r="A655">
            <v>7</v>
          </cell>
          <cell r="B655">
            <v>7400</v>
          </cell>
          <cell r="C655">
            <v>1</v>
          </cell>
          <cell r="D655">
            <v>4</v>
          </cell>
          <cell r="E655">
            <v>-1.3814029999999999</v>
          </cell>
          <cell r="F655">
            <v>-1.657403</v>
          </cell>
        </row>
        <row r="656">
          <cell r="A656">
            <v>7</v>
          </cell>
          <cell r="B656">
            <v>7400</v>
          </cell>
          <cell r="C656">
            <v>1</v>
          </cell>
          <cell r="D656">
            <v>51</v>
          </cell>
          <cell r="E656">
            <v>28.292245999999999</v>
          </cell>
          <cell r="F656">
            <v>82.477670000000003</v>
          </cell>
        </row>
        <row r="657">
          <cell r="A657">
            <v>7</v>
          </cell>
          <cell r="B657">
            <v>7400</v>
          </cell>
          <cell r="C657">
            <v>1</v>
          </cell>
          <cell r="D657">
            <v>52</v>
          </cell>
          <cell r="E657">
            <v>42.872682999999995</v>
          </cell>
          <cell r="F657">
            <v>145.75987000000001</v>
          </cell>
        </row>
        <row r="658">
          <cell r="A658">
            <v>7</v>
          </cell>
          <cell r="B658">
            <v>7400</v>
          </cell>
          <cell r="C658">
            <v>1</v>
          </cell>
          <cell r="D658">
            <v>591</v>
          </cell>
          <cell r="E658">
            <v>9.5999999999999992E-3</v>
          </cell>
          <cell r="F658">
            <v>1.26E-2</v>
          </cell>
        </row>
        <row r="659">
          <cell r="A659">
            <v>7</v>
          </cell>
          <cell r="B659">
            <v>7505</v>
          </cell>
          <cell r="C659">
            <v>1</v>
          </cell>
          <cell r="D659">
            <v>4</v>
          </cell>
          <cell r="E659">
            <v>-75.955084999999997</v>
          </cell>
          <cell r="F659">
            <v>-242.92178699999999</v>
          </cell>
        </row>
        <row r="660">
          <cell r="A660">
            <v>7</v>
          </cell>
          <cell r="B660">
            <v>7505</v>
          </cell>
          <cell r="C660">
            <v>1</v>
          </cell>
          <cell r="D660">
            <v>52</v>
          </cell>
          <cell r="E660">
            <v>70.601958999999994</v>
          </cell>
          <cell r="F660">
            <v>207.06102300000001</v>
          </cell>
        </row>
        <row r="661">
          <cell r="A661">
            <v>7</v>
          </cell>
          <cell r="B661">
            <v>7505</v>
          </cell>
          <cell r="C661">
            <v>6</v>
          </cell>
          <cell r="D661">
            <v>52</v>
          </cell>
          <cell r="E661">
            <v>0</v>
          </cell>
          <cell r="F661">
            <v>0.61750000000000005</v>
          </cell>
        </row>
        <row r="662">
          <cell r="A662">
            <v>7</v>
          </cell>
          <cell r="B662">
            <v>7515</v>
          </cell>
          <cell r="C662">
            <v>5</v>
          </cell>
          <cell r="D662">
            <v>52</v>
          </cell>
          <cell r="E662">
            <v>13.68</v>
          </cell>
          <cell r="F662">
            <v>13.68</v>
          </cell>
        </row>
        <row r="663">
          <cell r="A663">
            <v>7</v>
          </cell>
          <cell r="B663">
            <v>7515</v>
          </cell>
          <cell r="C663">
            <v>6</v>
          </cell>
          <cell r="D663">
            <v>51</v>
          </cell>
          <cell r="E663">
            <v>1.7677999999999999E-2</v>
          </cell>
          <cell r="F663">
            <v>5.3034999999999999E-2</v>
          </cell>
        </row>
        <row r="664">
          <cell r="A664">
            <v>7</v>
          </cell>
          <cell r="B664">
            <v>7515</v>
          </cell>
          <cell r="C664">
            <v>6</v>
          </cell>
          <cell r="D664">
            <v>52</v>
          </cell>
          <cell r="E664">
            <v>1.5122999999999999E-2</v>
          </cell>
          <cell r="F664">
            <v>8.6400000000000005E-2</v>
          </cell>
        </row>
        <row r="665">
          <cell r="A665">
            <v>7</v>
          </cell>
          <cell r="B665">
            <v>7521</v>
          </cell>
          <cell r="C665">
            <v>1</v>
          </cell>
          <cell r="D665">
            <v>52</v>
          </cell>
          <cell r="E665">
            <v>142.040763</v>
          </cell>
          <cell r="F665">
            <v>401.71194300000002</v>
          </cell>
        </row>
        <row r="666">
          <cell r="A666">
            <v>7</v>
          </cell>
          <cell r="B666">
            <v>7522</v>
          </cell>
          <cell r="C666">
            <v>1</v>
          </cell>
          <cell r="D666">
            <v>52</v>
          </cell>
          <cell r="E666">
            <v>120.66927</v>
          </cell>
          <cell r="F666">
            <v>346.90194700000001</v>
          </cell>
        </row>
        <row r="667">
          <cell r="A667">
            <v>7</v>
          </cell>
          <cell r="B667">
            <v>7523</v>
          </cell>
          <cell r="C667">
            <v>1</v>
          </cell>
          <cell r="D667">
            <v>52</v>
          </cell>
          <cell r="E667">
            <v>127.906125</v>
          </cell>
          <cell r="F667">
            <v>368.406384</v>
          </cell>
        </row>
        <row r="668">
          <cell r="A668">
            <v>7</v>
          </cell>
          <cell r="B668">
            <v>7527</v>
          </cell>
          <cell r="C668">
            <v>1</v>
          </cell>
          <cell r="D668">
            <v>52</v>
          </cell>
          <cell r="E668">
            <v>25.211295</v>
          </cell>
          <cell r="F668">
            <v>72.094173999999995</v>
          </cell>
        </row>
        <row r="669">
          <cell r="A669">
            <v>7</v>
          </cell>
          <cell r="B669">
            <v>7530</v>
          </cell>
          <cell r="C669">
            <v>1</v>
          </cell>
          <cell r="D669">
            <v>52</v>
          </cell>
          <cell r="E669">
            <v>20.588339999999999</v>
          </cell>
          <cell r="F669">
            <v>56.19791</v>
          </cell>
        </row>
        <row r="670">
          <cell r="A670">
            <v>7</v>
          </cell>
          <cell r="B670">
            <v>7531</v>
          </cell>
          <cell r="C670">
            <v>1</v>
          </cell>
          <cell r="D670">
            <v>52</v>
          </cell>
          <cell r="E670">
            <v>12.933232</v>
          </cell>
          <cell r="F670">
            <v>37.687083000000001</v>
          </cell>
        </row>
        <row r="671">
          <cell r="A671">
            <v>7</v>
          </cell>
          <cell r="B671">
            <v>7532</v>
          </cell>
          <cell r="C671">
            <v>1</v>
          </cell>
          <cell r="D671">
            <v>52</v>
          </cell>
          <cell r="E671">
            <v>14.194849</v>
          </cell>
          <cell r="F671">
            <v>39.512273</v>
          </cell>
        </row>
        <row r="672">
          <cell r="A672">
            <v>7</v>
          </cell>
          <cell r="B672">
            <v>7533</v>
          </cell>
          <cell r="C672">
            <v>1</v>
          </cell>
          <cell r="D672">
            <v>52</v>
          </cell>
          <cell r="E672">
            <v>8.2030480000000008</v>
          </cell>
          <cell r="F672">
            <v>23.406659999999999</v>
          </cell>
        </row>
        <row r="673">
          <cell r="A673">
            <v>7</v>
          </cell>
          <cell r="B673">
            <v>7534</v>
          </cell>
          <cell r="C673">
            <v>1</v>
          </cell>
          <cell r="D673">
            <v>52</v>
          </cell>
          <cell r="E673">
            <v>13.111335</v>
          </cell>
          <cell r="F673">
            <v>39.289634999999997</v>
          </cell>
        </row>
        <row r="674">
          <cell r="A674">
            <v>7</v>
          </cell>
          <cell r="B674">
            <v>7535</v>
          </cell>
          <cell r="C674">
            <v>1</v>
          </cell>
          <cell r="D674">
            <v>52</v>
          </cell>
          <cell r="E674">
            <v>23.941022</v>
          </cell>
          <cell r="F674">
            <v>68.126915999999994</v>
          </cell>
        </row>
        <row r="675">
          <cell r="A675">
            <v>7</v>
          </cell>
          <cell r="B675">
            <v>7536</v>
          </cell>
          <cell r="C675">
            <v>1</v>
          </cell>
          <cell r="D675">
            <v>52</v>
          </cell>
          <cell r="E675">
            <v>38.857517000000001</v>
          </cell>
          <cell r="F675">
            <v>116.969964</v>
          </cell>
        </row>
        <row r="676">
          <cell r="A676">
            <v>7</v>
          </cell>
          <cell r="B676">
            <v>7537</v>
          </cell>
          <cell r="C676">
            <v>1</v>
          </cell>
          <cell r="D676">
            <v>52</v>
          </cell>
          <cell r="E676">
            <v>21.635947999999999</v>
          </cell>
          <cell r="F676">
            <v>65.119776999999999</v>
          </cell>
        </row>
        <row r="677">
          <cell r="A677">
            <v>7</v>
          </cell>
          <cell r="B677">
            <v>7538</v>
          </cell>
          <cell r="C677">
            <v>1</v>
          </cell>
          <cell r="D677">
            <v>52</v>
          </cell>
          <cell r="E677">
            <v>7.2155750000000003</v>
          </cell>
          <cell r="F677">
            <v>24.056622999999998</v>
          </cell>
        </row>
        <row r="678">
          <cell r="A678">
            <v>7</v>
          </cell>
          <cell r="B678">
            <v>7539</v>
          </cell>
          <cell r="C678">
            <v>1</v>
          </cell>
          <cell r="D678">
            <v>52</v>
          </cell>
          <cell r="E678">
            <v>4.8967799999999997</v>
          </cell>
          <cell r="F678">
            <v>16.15117</v>
          </cell>
        </row>
        <row r="679">
          <cell r="A679">
            <v>7</v>
          </cell>
          <cell r="B679">
            <v>7540</v>
          </cell>
          <cell r="C679">
            <v>1</v>
          </cell>
          <cell r="D679">
            <v>52</v>
          </cell>
          <cell r="E679">
            <v>5.42706</v>
          </cell>
          <cell r="F679">
            <v>15.586086</v>
          </cell>
        </row>
        <row r="680">
          <cell r="A680">
            <v>7</v>
          </cell>
          <cell r="B680">
            <v>7542</v>
          </cell>
          <cell r="C680">
            <v>1</v>
          </cell>
          <cell r="D680">
            <v>52</v>
          </cell>
          <cell r="E680">
            <v>9.0952760000000001</v>
          </cell>
          <cell r="F680">
            <v>26.709095999999999</v>
          </cell>
        </row>
        <row r="681">
          <cell r="A681">
            <v>7</v>
          </cell>
          <cell r="B681">
            <v>7543</v>
          </cell>
          <cell r="C681">
            <v>1</v>
          </cell>
          <cell r="D681">
            <v>52</v>
          </cell>
          <cell r="E681">
            <v>20.308461000000001</v>
          </cell>
          <cell r="F681">
            <v>61.632666999999998</v>
          </cell>
        </row>
        <row r="682">
          <cell r="A682">
            <v>7</v>
          </cell>
          <cell r="B682">
            <v>7545</v>
          </cell>
          <cell r="C682">
            <v>1</v>
          </cell>
          <cell r="D682">
            <v>52</v>
          </cell>
          <cell r="E682">
            <v>11.199916999999999</v>
          </cell>
          <cell r="F682">
            <v>32.333866999999998</v>
          </cell>
        </row>
        <row r="683">
          <cell r="A683">
            <v>7</v>
          </cell>
          <cell r="B683">
            <v>7547</v>
          </cell>
          <cell r="C683">
            <v>1</v>
          </cell>
          <cell r="D683">
            <v>52</v>
          </cell>
          <cell r="E683">
            <v>7.8994169999999997</v>
          </cell>
          <cell r="F683">
            <v>25.688637</v>
          </cell>
        </row>
        <row r="684">
          <cell r="A684">
            <v>7</v>
          </cell>
          <cell r="B684">
            <v>7548</v>
          </cell>
          <cell r="C684">
            <v>1</v>
          </cell>
          <cell r="D684">
            <v>52</v>
          </cell>
          <cell r="E684">
            <v>9.2226350000000004</v>
          </cell>
          <cell r="F684">
            <v>26.433897999999999</v>
          </cell>
        </row>
        <row r="685">
          <cell r="A685">
            <v>7</v>
          </cell>
          <cell r="B685">
            <v>7549</v>
          </cell>
          <cell r="C685">
            <v>1</v>
          </cell>
          <cell r="D685">
            <v>52</v>
          </cell>
          <cell r="E685">
            <v>18.559443000000002</v>
          </cell>
          <cell r="F685">
            <v>56.032451000000002</v>
          </cell>
        </row>
        <row r="686">
          <cell r="A686">
            <v>7</v>
          </cell>
          <cell r="B686">
            <v>7550</v>
          </cell>
          <cell r="C686">
            <v>1</v>
          </cell>
          <cell r="D686">
            <v>52</v>
          </cell>
          <cell r="E686">
            <v>49.831620999999998</v>
          </cell>
          <cell r="F686">
            <v>152.549993</v>
          </cell>
        </row>
        <row r="687">
          <cell r="A687">
            <v>7</v>
          </cell>
          <cell r="B687">
            <v>7551</v>
          </cell>
          <cell r="C687">
            <v>1</v>
          </cell>
          <cell r="D687">
            <v>52</v>
          </cell>
          <cell r="E687">
            <v>19.047685000000001</v>
          </cell>
          <cell r="F687">
            <v>57.977043999999999</v>
          </cell>
        </row>
        <row r="688">
          <cell r="A688">
            <v>7</v>
          </cell>
          <cell r="B688">
            <v>7552</v>
          </cell>
          <cell r="C688">
            <v>1</v>
          </cell>
          <cell r="D688">
            <v>52</v>
          </cell>
          <cell r="E688">
            <v>26.358602999999999</v>
          </cell>
          <cell r="F688">
            <v>76.440726999999995</v>
          </cell>
        </row>
        <row r="689">
          <cell r="A689">
            <v>7</v>
          </cell>
          <cell r="B689">
            <v>7553</v>
          </cell>
          <cell r="C689">
            <v>1</v>
          </cell>
          <cell r="D689">
            <v>52</v>
          </cell>
          <cell r="E689">
            <v>31.296168000000002</v>
          </cell>
          <cell r="F689">
            <v>93.299076999999997</v>
          </cell>
        </row>
        <row r="690">
          <cell r="A690">
            <v>7</v>
          </cell>
          <cell r="B690">
            <v>7555</v>
          </cell>
          <cell r="C690">
            <v>1</v>
          </cell>
          <cell r="D690">
            <v>52</v>
          </cell>
          <cell r="E690">
            <v>35.022407000000001</v>
          </cell>
          <cell r="F690">
            <v>108.464688</v>
          </cell>
        </row>
        <row r="691">
          <cell r="A691">
            <v>7</v>
          </cell>
          <cell r="B691">
            <v>7556</v>
          </cell>
          <cell r="C691">
            <v>1</v>
          </cell>
          <cell r="D691">
            <v>52</v>
          </cell>
          <cell r="E691">
            <v>0.69080399999999997</v>
          </cell>
          <cell r="F691">
            <v>0.69080399999999997</v>
          </cell>
        </row>
        <row r="692">
          <cell r="A692">
            <v>7</v>
          </cell>
          <cell r="B692">
            <v>7557</v>
          </cell>
          <cell r="C692">
            <v>1</v>
          </cell>
          <cell r="D692">
            <v>52</v>
          </cell>
          <cell r="E692">
            <v>0</v>
          </cell>
          <cell r="F692">
            <v>9.3222760000000005</v>
          </cell>
        </row>
        <row r="693">
          <cell r="A693">
            <v>7</v>
          </cell>
          <cell r="B693">
            <v>7558</v>
          </cell>
          <cell r="C693">
            <v>1</v>
          </cell>
          <cell r="D693">
            <v>52</v>
          </cell>
          <cell r="E693">
            <v>4.3006320000000002</v>
          </cell>
          <cell r="F693">
            <v>11.738281000000001</v>
          </cell>
        </row>
        <row r="694">
          <cell r="A694">
            <v>7</v>
          </cell>
          <cell r="B694">
            <v>7559</v>
          </cell>
          <cell r="C694">
            <v>1</v>
          </cell>
          <cell r="D694">
            <v>52</v>
          </cell>
          <cell r="E694">
            <v>0</v>
          </cell>
          <cell r="F694">
            <v>20.500775000000001</v>
          </cell>
        </row>
        <row r="695">
          <cell r="A695">
            <v>7</v>
          </cell>
          <cell r="B695">
            <v>7560</v>
          </cell>
          <cell r="C695">
            <v>1</v>
          </cell>
          <cell r="D695">
            <v>52</v>
          </cell>
          <cell r="E695">
            <v>6.2224750000000002</v>
          </cell>
          <cell r="F695">
            <v>18.519656999999999</v>
          </cell>
        </row>
        <row r="696">
          <cell r="A696">
            <v>7</v>
          </cell>
          <cell r="B696">
            <v>7561</v>
          </cell>
          <cell r="C696">
            <v>1</v>
          </cell>
          <cell r="D696">
            <v>52</v>
          </cell>
          <cell r="E696">
            <v>3.58386</v>
          </cell>
          <cell r="F696">
            <v>9.8166600000000006</v>
          </cell>
        </row>
        <row r="697">
          <cell r="A697">
            <v>7</v>
          </cell>
          <cell r="B697">
            <v>7562</v>
          </cell>
          <cell r="C697">
            <v>1</v>
          </cell>
          <cell r="D697">
            <v>52</v>
          </cell>
          <cell r="E697">
            <v>35.322955999999998</v>
          </cell>
          <cell r="F697">
            <v>100.10045599999999</v>
          </cell>
        </row>
        <row r="698">
          <cell r="A698">
            <v>7</v>
          </cell>
          <cell r="B698">
            <v>7700</v>
          </cell>
          <cell r="C698">
            <v>1</v>
          </cell>
          <cell r="D698">
            <v>51</v>
          </cell>
          <cell r="E698">
            <v>2.3826E-2</v>
          </cell>
          <cell r="F698">
            <v>2.3826E-2</v>
          </cell>
        </row>
        <row r="699">
          <cell r="A699">
            <v>7</v>
          </cell>
          <cell r="B699">
            <v>7700</v>
          </cell>
          <cell r="C699">
            <v>1</v>
          </cell>
          <cell r="D699">
            <v>52</v>
          </cell>
          <cell r="E699">
            <v>1.65</v>
          </cell>
          <cell r="F699">
            <v>5.2116920000000002</v>
          </cell>
        </row>
        <row r="700">
          <cell r="A700">
            <v>7</v>
          </cell>
          <cell r="B700">
            <v>7700</v>
          </cell>
          <cell r="C700">
            <v>1</v>
          </cell>
          <cell r="D700">
            <v>591</v>
          </cell>
          <cell r="E700">
            <v>0.67500000000000004</v>
          </cell>
          <cell r="F700">
            <v>2.0249999999999999</v>
          </cell>
        </row>
        <row r="701">
          <cell r="A701">
            <v>7</v>
          </cell>
          <cell r="B701">
            <v>7701</v>
          </cell>
          <cell r="C701">
            <v>1</v>
          </cell>
          <cell r="D701">
            <v>4</v>
          </cell>
          <cell r="E701">
            <v>-5.0822120000000002</v>
          </cell>
          <cell r="F701">
            <v>-13.561534999999999</v>
          </cell>
        </row>
        <row r="702">
          <cell r="A702">
            <v>7</v>
          </cell>
          <cell r="B702">
            <v>7701</v>
          </cell>
          <cell r="C702">
            <v>1</v>
          </cell>
          <cell r="D702">
            <v>51</v>
          </cell>
          <cell r="E702">
            <v>167.463234</v>
          </cell>
          <cell r="F702">
            <v>535.29538100000002</v>
          </cell>
        </row>
        <row r="703">
          <cell r="A703">
            <v>7</v>
          </cell>
          <cell r="B703">
            <v>7701</v>
          </cell>
          <cell r="C703">
            <v>1</v>
          </cell>
          <cell r="D703">
            <v>52</v>
          </cell>
          <cell r="E703">
            <v>78.740399999999994</v>
          </cell>
          <cell r="F703">
            <v>222.914186</v>
          </cell>
        </row>
        <row r="704">
          <cell r="A704">
            <v>7</v>
          </cell>
          <cell r="B704">
            <v>7701</v>
          </cell>
          <cell r="C704">
            <v>1</v>
          </cell>
          <cell r="D704">
            <v>591</v>
          </cell>
          <cell r="E704">
            <v>5.4131</v>
          </cell>
          <cell r="F704">
            <v>17.061487</v>
          </cell>
        </row>
        <row r="705">
          <cell r="A705">
            <v>7</v>
          </cell>
          <cell r="B705">
            <v>7702</v>
          </cell>
          <cell r="C705">
            <v>1</v>
          </cell>
          <cell r="D705">
            <v>4</v>
          </cell>
          <cell r="E705">
            <v>-7.4112669999999996</v>
          </cell>
          <cell r="F705">
            <v>-16.232576000000002</v>
          </cell>
        </row>
        <row r="706">
          <cell r="A706">
            <v>7</v>
          </cell>
          <cell r="B706">
            <v>7702</v>
          </cell>
          <cell r="C706">
            <v>1</v>
          </cell>
          <cell r="D706">
            <v>51</v>
          </cell>
          <cell r="E706">
            <v>123.67910500000001</v>
          </cell>
          <cell r="F706">
            <v>393.354218</v>
          </cell>
        </row>
        <row r="707">
          <cell r="A707">
            <v>7</v>
          </cell>
          <cell r="B707">
            <v>7702</v>
          </cell>
          <cell r="C707">
            <v>1</v>
          </cell>
          <cell r="D707">
            <v>52</v>
          </cell>
          <cell r="E707">
            <v>42.520645000000002</v>
          </cell>
          <cell r="F707">
            <v>120.554757</v>
          </cell>
        </row>
        <row r="708">
          <cell r="A708">
            <v>7</v>
          </cell>
          <cell r="B708">
            <v>7702</v>
          </cell>
          <cell r="C708">
            <v>1</v>
          </cell>
          <cell r="D708">
            <v>591</v>
          </cell>
          <cell r="E708">
            <v>0.86450499999999997</v>
          </cell>
          <cell r="F708">
            <v>2.2109770000000002</v>
          </cell>
        </row>
        <row r="709">
          <cell r="A709">
            <v>7</v>
          </cell>
          <cell r="B709">
            <v>7703</v>
          </cell>
          <cell r="C709">
            <v>1</v>
          </cell>
          <cell r="D709">
            <v>4</v>
          </cell>
          <cell r="E709">
            <v>-0.72592900000000005</v>
          </cell>
          <cell r="F709">
            <v>-3.123291</v>
          </cell>
        </row>
        <row r="710">
          <cell r="A710">
            <v>7</v>
          </cell>
          <cell r="B710">
            <v>7703</v>
          </cell>
          <cell r="C710">
            <v>1</v>
          </cell>
          <cell r="D710">
            <v>51</v>
          </cell>
          <cell r="E710">
            <v>22.777971999999998</v>
          </cell>
          <cell r="F710">
            <v>74.827809000000002</v>
          </cell>
        </row>
        <row r="711">
          <cell r="A711">
            <v>7</v>
          </cell>
          <cell r="B711">
            <v>7703</v>
          </cell>
          <cell r="C711">
            <v>1</v>
          </cell>
          <cell r="D711">
            <v>52</v>
          </cell>
          <cell r="E711">
            <v>2.688847</v>
          </cell>
          <cell r="F711">
            <v>9.9528660000000002</v>
          </cell>
        </row>
        <row r="712">
          <cell r="A712">
            <v>7</v>
          </cell>
          <cell r="B712">
            <v>7703</v>
          </cell>
          <cell r="C712">
            <v>1</v>
          </cell>
          <cell r="D712">
            <v>591</v>
          </cell>
          <cell r="E712">
            <v>0.21</v>
          </cell>
          <cell r="F712">
            <v>2.4690219999999998</v>
          </cell>
        </row>
        <row r="713">
          <cell r="A713">
            <v>7</v>
          </cell>
          <cell r="B713">
            <v>7704</v>
          </cell>
          <cell r="C713">
            <v>1</v>
          </cell>
          <cell r="D713">
            <v>4</v>
          </cell>
          <cell r="E713">
            <v>0.42129100000000003</v>
          </cell>
          <cell r="F713">
            <v>-0.20577699999999999</v>
          </cell>
        </row>
        <row r="714">
          <cell r="A714">
            <v>7</v>
          </cell>
          <cell r="B714">
            <v>7704</v>
          </cell>
          <cell r="C714">
            <v>1</v>
          </cell>
          <cell r="D714">
            <v>51</v>
          </cell>
          <cell r="E714">
            <v>15.557131</v>
          </cell>
          <cell r="F714">
            <v>47.522989000000003</v>
          </cell>
        </row>
        <row r="715">
          <cell r="A715">
            <v>7</v>
          </cell>
          <cell r="B715">
            <v>7704</v>
          </cell>
          <cell r="C715">
            <v>1</v>
          </cell>
          <cell r="D715">
            <v>52</v>
          </cell>
          <cell r="E715">
            <v>1.843569</v>
          </cell>
          <cell r="F715">
            <v>7.154166</v>
          </cell>
        </row>
        <row r="716">
          <cell r="A716">
            <v>7</v>
          </cell>
          <cell r="B716">
            <v>7705</v>
          </cell>
          <cell r="C716">
            <v>1</v>
          </cell>
          <cell r="D716">
            <v>51</v>
          </cell>
          <cell r="E716">
            <v>9.1680999999999999E-2</v>
          </cell>
          <cell r="F716">
            <v>0.20364299999999999</v>
          </cell>
        </row>
        <row r="717">
          <cell r="A717">
            <v>7</v>
          </cell>
          <cell r="B717">
            <v>7705</v>
          </cell>
          <cell r="C717">
            <v>1</v>
          </cell>
          <cell r="D717">
            <v>52</v>
          </cell>
          <cell r="E717">
            <v>33.440784000000001</v>
          </cell>
          <cell r="F717">
            <v>100.13078400000001</v>
          </cell>
        </row>
        <row r="718">
          <cell r="A718">
            <v>7</v>
          </cell>
          <cell r="B718">
            <v>7706</v>
          </cell>
          <cell r="C718">
            <v>1</v>
          </cell>
          <cell r="D718">
            <v>51</v>
          </cell>
          <cell r="E718">
            <v>5.4835000000000002E-2</v>
          </cell>
          <cell r="F718">
            <v>0.16450500000000001</v>
          </cell>
        </row>
        <row r="719">
          <cell r="A719">
            <v>7</v>
          </cell>
          <cell r="B719">
            <v>7706</v>
          </cell>
          <cell r="C719">
            <v>1</v>
          </cell>
          <cell r="D719">
            <v>52</v>
          </cell>
          <cell r="E719">
            <v>92.98</v>
          </cell>
          <cell r="F719">
            <v>278.94</v>
          </cell>
        </row>
        <row r="720">
          <cell r="A720">
            <v>7</v>
          </cell>
          <cell r="B720">
            <v>7706</v>
          </cell>
          <cell r="C720">
            <v>1</v>
          </cell>
          <cell r="D720">
            <v>591</v>
          </cell>
          <cell r="E720">
            <v>10.28942</v>
          </cell>
          <cell r="F720">
            <v>10.28942</v>
          </cell>
        </row>
        <row r="721">
          <cell r="A721">
            <v>7</v>
          </cell>
          <cell r="B721">
            <v>7707</v>
          </cell>
          <cell r="C721">
            <v>1</v>
          </cell>
          <cell r="D721">
            <v>4</v>
          </cell>
          <cell r="E721">
            <v>-0.19072</v>
          </cell>
          <cell r="F721">
            <v>-8.7035739999999997</v>
          </cell>
        </row>
        <row r="722">
          <cell r="A722">
            <v>7</v>
          </cell>
          <cell r="B722">
            <v>7707</v>
          </cell>
          <cell r="C722">
            <v>1</v>
          </cell>
          <cell r="D722">
            <v>51</v>
          </cell>
          <cell r="E722">
            <v>17.384243000000001</v>
          </cell>
          <cell r="F722">
            <v>53.610945999999998</v>
          </cell>
        </row>
        <row r="723">
          <cell r="A723">
            <v>7</v>
          </cell>
          <cell r="B723">
            <v>7707</v>
          </cell>
          <cell r="C723">
            <v>1</v>
          </cell>
          <cell r="D723">
            <v>52</v>
          </cell>
          <cell r="E723">
            <v>9.0788989999999998</v>
          </cell>
          <cell r="F723">
            <v>28.465001000000001</v>
          </cell>
        </row>
        <row r="724">
          <cell r="A724">
            <v>7</v>
          </cell>
          <cell r="B724">
            <v>7708</v>
          </cell>
          <cell r="C724">
            <v>1</v>
          </cell>
          <cell r="D724">
            <v>4</v>
          </cell>
          <cell r="E724">
            <v>-0.45052700000000001</v>
          </cell>
          <cell r="F724">
            <v>-1.565151</v>
          </cell>
        </row>
        <row r="725">
          <cell r="A725">
            <v>7</v>
          </cell>
          <cell r="B725">
            <v>7708</v>
          </cell>
          <cell r="C725">
            <v>1</v>
          </cell>
          <cell r="D725">
            <v>51</v>
          </cell>
          <cell r="E725">
            <v>27.259736</v>
          </cell>
          <cell r="F725">
            <v>81.375274000000005</v>
          </cell>
        </row>
        <row r="726">
          <cell r="A726">
            <v>7</v>
          </cell>
          <cell r="B726">
            <v>7708</v>
          </cell>
          <cell r="C726">
            <v>1</v>
          </cell>
          <cell r="D726">
            <v>52</v>
          </cell>
          <cell r="E726">
            <v>22.329381999999999</v>
          </cell>
          <cell r="F726">
            <v>63.694717000000004</v>
          </cell>
        </row>
        <row r="727">
          <cell r="A727">
            <v>7</v>
          </cell>
          <cell r="B727">
            <v>7708</v>
          </cell>
          <cell r="C727">
            <v>1</v>
          </cell>
          <cell r="D727">
            <v>591</v>
          </cell>
          <cell r="E727">
            <v>2.6200000000000001E-2</v>
          </cell>
          <cell r="F727">
            <v>2.7699999999999999E-2</v>
          </cell>
        </row>
        <row r="728">
          <cell r="A728">
            <v>7</v>
          </cell>
          <cell r="B728">
            <v>7711</v>
          </cell>
          <cell r="C728">
            <v>1</v>
          </cell>
          <cell r="D728">
            <v>52</v>
          </cell>
          <cell r="E728">
            <v>62.192</v>
          </cell>
          <cell r="F728">
            <v>186.57599999999999</v>
          </cell>
        </row>
        <row r="729">
          <cell r="A729">
            <v>7</v>
          </cell>
          <cell r="B729">
            <v>7720</v>
          </cell>
          <cell r="C729">
            <v>1</v>
          </cell>
          <cell r="D729">
            <v>52</v>
          </cell>
          <cell r="E729">
            <v>31.420999999999999</v>
          </cell>
          <cell r="F729">
            <v>94.263000000000005</v>
          </cell>
        </row>
        <row r="730">
          <cell r="A730">
            <v>7</v>
          </cell>
          <cell r="B730">
            <v>7722</v>
          </cell>
          <cell r="C730">
            <v>1</v>
          </cell>
          <cell r="D730">
            <v>52</v>
          </cell>
          <cell r="E730">
            <v>22.899000000000001</v>
          </cell>
          <cell r="F730">
            <v>68.697000000000003</v>
          </cell>
        </row>
        <row r="731">
          <cell r="A731">
            <v>7</v>
          </cell>
          <cell r="B731">
            <v>7750</v>
          </cell>
          <cell r="C731">
            <v>1</v>
          </cell>
          <cell r="D731">
            <v>4</v>
          </cell>
          <cell r="E731">
            <v>-1.97655</v>
          </cell>
          <cell r="F731">
            <v>-3.0942759999999998</v>
          </cell>
        </row>
        <row r="732">
          <cell r="A732">
            <v>7</v>
          </cell>
          <cell r="B732">
            <v>7750</v>
          </cell>
          <cell r="C732">
            <v>1</v>
          </cell>
          <cell r="D732">
            <v>51</v>
          </cell>
          <cell r="E732">
            <v>26.431612000000001</v>
          </cell>
          <cell r="F732">
            <v>78.781536000000003</v>
          </cell>
        </row>
        <row r="733">
          <cell r="A733">
            <v>7</v>
          </cell>
          <cell r="B733">
            <v>7750</v>
          </cell>
          <cell r="C733">
            <v>1</v>
          </cell>
          <cell r="D733">
            <v>52</v>
          </cell>
          <cell r="E733">
            <v>3.5336449999999999</v>
          </cell>
          <cell r="F733">
            <v>13.622337999999999</v>
          </cell>
        </row>
        <row r="734">
          <cell r="A734">
            <v>7</v>
          </cell>
          <cell r="B734">
            <v>7750</v>
          </cell>
          <cell r="C734">
            <v>1</v>
          </cell>
          <cell r="D734">
            <v>591</v>
          </cell>
          <cell r="E734">
            <v>0.01</v>
          </cell>
          <cell r="F734">
            <v>0.01</v>
          </cell>
        </row>
        <row r="735">
          <cell r="A735">
            <v>7</v>
          </cell>
          <cell r="B735">
            <v>7755</v>
          </cell>
          <cell r="C735">
            <v>1</v>
          </cell>
          <cell r="D735">
            <v>4</v>
          </cell>
          <cell r="E735">
            <v>0</v>
          </cell>
          <cell r="F735">
            <v>-0.24851699999999999</v>
          </cell>
        </row>
        <row r="736">
          <cell r="A736">
            <v>7</v>
          </cell>
          <cell r="B736">
            <v>7755</v>
          </cell>
          <cell r="C736">
            <v>1</v>
          </cell>
          <cell r="D736">
            <v>51</v>
          </cell>
          <cell r="E736">
            <v>12.637738000000001</v>
          </cell>
          <cell r="F736">
            <v>37.318939</v>
          </cell>
        </row>
        <row r="737">
          <cell r="A737">
            <v>7</v>
          </cell>
          <cell r="B737">
            <v>7755</v>
          </cell>
          <cell r="C737">
            <v>1</v>
          </cell>
          <cell r="D737">
            <v>52</v>
          </cell>
          <cell r="E737">
            <v>2.4680460000000002</v>
          </cell>
          <cell r="F737">
            <v>9.9565959999999993</v>
          </cell>
        </row>
        <row r="738">
          <cell r="A738">
            <v>7</v>
          </cell>
          <cell r="B738">
            <v>7755</v>
          </cell>
          <cell r="C738">
            <v>1</v>
          </cell>
          <cell r="D738">
            <v>591</v>
          </cell>
          <cell r="E738">
            <v>6.6744380000000003</v>
          </cell>
          <cell r="F738">
            <v>17.790616</v>
          </cell>
        </row>
        <row r="739">
          <cell r="A739">
            <v>7</v>
          </cell>
          <cell r="B739">
            <v>7795</v>
          </cell>
          <cell r="C739">
            <v>1</v>
          </cell>
          <cell r="D739">
            <v>4</v>
          </cell>
          <cell r="E739">
            <v>-0.12801100000000001</v>
          </cell>
          <cell r="F739">
            <v>-0.38403300000000001</v>
          </cell>
        </row>
        <row r="740">
          <cell r="A740">
            <v>7</v>
          </cell>
          <cell r="B740">
            <v>7795</v>
          </cell>
          <cell r="C740">
            <v>1</v>
          </cell>
          <cell r="D740">
            <v>52</v>
          </cell>
          <cell r="E740">
            <v>1E-3</v>
          </cell>
          <cell r="F740">
            <v>0.107958</v>
          </cell>
        </row>
        <row r="741">
          <cell r="A741">
            <v>7</v>
          </cell>
          <cell r="B741">
            <v>7795</v>
          </cell>
          <cell r="C741">
            <v>5</v>
          </cell>
          <cell r="D741">
            <v>52</v>
          </cell>
          <cell r="E741">
            <v>0.62016099999999996</v>
          </cell>
          <cell r="F741">
            <v>2.2389000000000001</v>
          </cell>
        </row>
        <row r="742">
          <cell r="A742">
            <v>7</v>
          </cell>
          <cell r="B742">
            <v>7795</v>
          </cell>
          <cell r="C742">
            <v>6</v>
          </cell>
          <cell r="D742">
            <v>52</v>
          </cell>
          <cell r="E742">
            <v>0.99524800000000002</v>
          </cell>
          <cell r="F742">
            <v>41.783470000000001</v>
          </cell>
        </row>
        <row r="743">
          <cell r="A743">
            <v>7</v>
          </cell>
          <cell r="B743">
            <v>7795</v>
          </cell>
          <cell r="C743">
            <v>6</v>
          </cell>
          <cell r="D743">
            <v>591</v>
          </cell>
          <cell r="E743">
            <v>17.845656000000002</v>
          </cell>
          <cell r="F743">
            <v>42.845655999999998</v>
          </cell>
        </row>
        <row r="744">
          <cell r="A744">
            <v>7</v>
          </cell>
          <cell r="B744">
            <v>7821</v>
          </cell>
          <cell r="C744">
            <v>1</v>
          </cell>
          <cell r="D744">
            <v>4</v>
          </cell>
          <cell r="E744">
            <v>-8.3810470000000006</v>
          </cell>
          <cell r="F744">
            <v>-23.239889999999999</v>
          </cell>
        </row>
        <row r="745">
          <cell r="A745">
            <v>7</v>
          </cell>
          <cell r="B745">
            <v>7821</v>
          </cell>
          <cell r="C745">
            <v>1</v>
          </cell>
          <cell r="D745">
            <v>51</v>
          </cell>
          <cell r="E745">
            <v>53.719355999999998</v>
          </cell>
          <cell r="F745">
            <v>160.29125999999999</v>
          </cell>
        </row>
        <row r="746">
          <cell r="A746">
            <v>7</v>
          </cell>
          <cell r="B746">
            <v>7821</v>
          </cell>
          <cell r="C746">
            <v>1</v>
          </cell>
          <cell r="D746">
            <v>52</v>
          </cell>
          <cell r="E746">
            <v>26.519017999999999</v>
          </cell>
          <cell r="F746">
            <v>68.229303000000002</v>
          </cell>
        </row>
        <row r="747">
          <cell r="A747">
            <v>7</v>
          </cell>
          <cell r="B747">
            <v>7821</v>
          </cell>
          <cell r="C747">
            <v>1</v>
          </cell>
          <cell r="D747">
            <v>591</v>
          </cell>
          <cell r="E747">
            <v>0.10199999999999999</v>
          </cell>
          <cell r="F747">
            <v>0.10199999999999999</v>
          </cell>
        </row>
        <row r="748">
          <cell r="A748">
            <v>7</v>
          </cell>
          <cell r="B748">
            <v>7825</v>
          </cell>
          <cell r="C748">
            <v>1</v>
          </cell>
          <cell r="D748">
            <v>4</v>
          </cell>
          <cell r="E748">
            <v>-5.3526999999999998E-2</v>
          </cell>
          <cell r="F748">
            <v>0.69741600000000004</v>
          </cell>
        </row>
        <row r="749">
          <cell r="A749">
            <v>7</v>
          </cell>
          <cell r="B749">
            <v>7825</v>
          </cell>
          <cell r="C749">
            <v>1</v>
          </cell>
          <cell r="D749">
            <v>591</v>
          </cell>
          <cell r="E749">
            <v>775.08294899999999</v>
          </cell>
          <cell r="F749">
            <v>2310.7612330000002</v>
          </cell>
        </row>
        <row r="750">
          <cell r="A750">
            <v>7</v>
          </cell>
          <cell r="B750">
            <v>7827</v>
          </cell>
          <cell r="C750">
            <v>1</v>
          </cell>
          <cell r="D750">
            <v>4</v>
          </cell>
          <cell r="E750">
            <v>-2.7254E-2</v>
          </cell>
          <cell r="F750">
            <v>-1.058943</v>
          </cell>
        </row>
        <row r="751">
          <cell r="A751">
            <v>7</v>
          </cell>
          <cell r="B751">
            <v>7827</v>
          </cell>
          <cell r="C751">
            <v>1</v>
          </cell>
          <cell r="D751">
            <v>52</v>
          </cell>
          <cell r="E751">
            <v>16.244793999999999</v>
          </cell>
          <cell r="F751">
            <v>23.313099000000001</v>
          </cell>
        </row>
        <row r="752">
          <cell r="A752">
            <v>7</v>
          </cell>
          <cell r="B752">
            <v>7827</v>
          </cell>
          <cell r="C752">
            <v>1</v>
          </cell>
          <cell r="D752">
            <v>591</v>
          </cell>
          <cell r="E752">
            <v>3787.2855939999999</v>
          </cell>
          <cell r="F752">
            <v>11190.392252</v>
          </cell>
        </row>
        <row r="753">
          <cell r="A753">
            <v>7</v>
          </cell>
          <cell r="B753">
            <v>7831</v>
          </cell>
          <cell r="C753">
            <v>1</v>
          </cell>
          <cell r="D753">
            <v>52</v>
          </cell>
          <cell r="E753">
            <v>-3.8048820000000001</v>
          </cell>
          <cell r="F753">
            <v>-2.7415280000000002</v>
          </cell>
        </row>
        <row r="754">
          <cell r="A754">
            <v>7</v>
          </cell>
          <cell r="B754">
            <v>7831</v>
          </cell>
          <cell r="C754">
            <v>1</v>
          </cell>
          <cell r="D754">
            <v>591</v>
          </cell>
          <cell r="E754">
            <v>11.621874</v>
          </cell>
          <cell r="F754">
            <v>17.523347999999999</v>
          </cell>
        </row>
        <row r="755">
          <cell r="A755">
            <v>7</v>
          </cell>
          <cell r="B755">
            <v>7980</v>
          </cell>
          <cell r="C755">
            <v>1</v>
          </cell>
          <cell r="D755">
            <v>4</v>
          </cell>
          <cell r="E755">
            <v>-55.64</v>
          </cell>
          <cell r="F755">
            <v>-177.59962200000001</v>
          </cell>
        </row>
        <row r="756">
          <cell r="A756">
            <v>7</v>
          </cell>
          <cell r="B756">
            <v>7980</v>
          </cell>
          <cell r="C756">
            <v>1</v>
          </cell>
          <cell r="D756">
            <v>51</v>
          </cell>
          <cell r="E756">
            <v>56.552840000000003</v>
          </cell>
          <cell r="F756">
            <v>165.386077</v>
          </cell>
        </row>
        <row r="757">
          <cell r="A757">
            <v>7</v>
          </cell>
          <cell r="B757">
            <v>7980</v>
          </cell>
          <cell r="C757">
            <v>1</v>
          </cell>
          <cell r="D757">
            <v>52</v>
          </cell>
          <cell r="E757">
            <v>20.841866</v>
          </cell>
          <cell r="F757">
            <v>58.045293000000001</v>
          </cell>
        </row>
        <row r="758">
          <cell r="A758">
            <v>7</v>
          </cell>
          <cell r="B758">
            <v>7980</v>
          </cell>
          <cell r="C758">
            <v>1</v>
          </cell>
          <cell r="D758">
            <v>591</v>
          </cell>
          <cell r="E758">
            <v>0.52607999999999999</v>
          </cell>
          <cell r="F758">
            <v>1.05216</v>
          </cell>
        </row>
        <row r="759">
          <cell r="A759">
            <v>7</v>
          </cell>
          <cell r="B759">
            <v>7981</v>
          </cell>
          <cell r="C759">
            <v>1</v>
          </cell>
          <cell r="D759">
            <v>51</v>
          </cell>
          <cell r="E759">
            <v>0.60299899999999995</v>
          </cell>
          <cell r="F759">
            <v>1.8902669999999999</v>
          </cell>
        </row>
        <row r="760">
          <cell r="A760">
            <v>7</v>
          </cell>
          <cell r="B760">
            <v>7981</v>
          </cell>
          <cell r="C760">
            <v>1</v>
          </cell>
          <cell r="D760">
            <v>52</v>
          </cell>
          <cell r="E760">
            <v>7.8248999999999999E-2</v>
          </cell>
          <cell r="F760">
            <v>0.23474700000000001</v>
          </cell>
        </row>
        <row r="761">
          <cell r="A761">
            <v>7</v>
          </cell>
          <cell r="B761">
            <v>7981</v>
          </cell>
          <cell r="C761">
            <v>1</v>
          </cell>
          <cell r="D761">
            <v>591</v>
          </cell>
          <cell r="E761">
            <v>0</v>
          </cell>
          <cell r="F761">
            <v>17.476116000000001</v>
          </cell>
        </row>
        <row r="762">
          <cell r="A762">
            <v>7</v>
          </cell>
          <cell r="B762">
            <v>7982</v>
          </cell>
          <cell r="C762">
            <v>1</v>
          </cell>
          <cell r="D762">
            <v>51</v>
          </cell>
          <cell r="E762">
            <v>6.4820000000000003E-2</v>
          </cell>
          <cell r="F762">
            <v>0.19445999999999999</v>
          </cell>
        </row>
        <row r="763">
          <cell r="A763">
            <v>7</v>
          </cell>
          <cell r="B763">
            <v>7982</v>
          </cell>
          <cell r="C763">
            <v>1</v>
          </cell>
          <cell r="D763">
            <v>52</v>
          </cell>
          <cell r="E763">
            <v>41.83155</v>
          </cell>
          <cell r="F763">
            <v>100.572418</v>
          </cell>
        </row>
        <row r="764">
          <cell r="A764">
            <v>7</v>
          </cell>
          <cell r="B764">
            <v>7982</v>
          </cell>
          <cell r="C764">
            <v>1</v>
          </cell>
          <cell r="D764">
            <v>591</v>
          </cell>
          <cell r="E764">
            <v>131.17506499999999</v>
          </cell>
          <cell r="F764">
            <v>284.02343100000002</v>
          </cell>
        </row>
        <row r="765">
          <cell r="A765">
            <v>7</v>
          </cell>
          <cell r="B765">
            <v>7983</v>
          </cell>
          <cell r="C765">
            <v>1</v>
          </cell>
          <cell r="D765">
            <v>52</v>
          </cell>
          <cell r="E765">
            <v>0</v>
          </cell>
          <cell r="F765">
            <v>4.1E-5</v>
          </cell>
        </row>
        <row r="766">
          <cell r="A766">
            <v>7</v>
          </cell>
          <cell r="B766">
            <v>7983</v>
          </cell>
          <cell r="C766">
            <v>1</v>
          </cell>
          <cell r="D766">
            <v>591</v>
          </cell>
          <cell r="E766">
            <v>7.6437549999999996</v>
          </cell>
          <cell r="F766">
            <v>22.407796999999999</v>
          </cell>
        </row>
        <row r="767">
          <cell r="A767">
            <v>7</v>
          </cell>
          <cell r="B767">
            <v>7984</v>
          </cell>
          <cell r="C767">
            <v>1</v>
          </cell>
          <cell r="D767">
            <v>4</v>
          </cell>
          <cell r="E767">
            <v>-1.8944460000000001</v>
          </cell>
          <cell r="F767">
            <v>-4.2062390000000001</v>
          </cell>
        </row>
        <row r="768">
          <cell r="A768">
            <v>7</v>
          </cell>
          <cell r="B768">
            <v>7984</v>
          </cell>
          <cell r="C768">
            <v>1</v>
          </cell>
          <cell r="D768">
            <v>51</v>
          </cell>
          <cell r="E768">
            <v>2.5151759999999999</v>
          </cell>
          <cell r="F768">
            <v>7.723115</v>
          </cell>
        </row>
        <row r="769">
          <cell r="A769">
            <v>7</v>
          </cell>
          <cell r="B769">
            <v>7984</v>
          </cell>
          <cell r="C769">
            <v>1</v>
          </cell>
          <cell r="D769">
            <v>52</v>
          </cell>
          <cell r="E769">
            <v>93.393626999999995</v>
          </cell>
          <cell r="F769">
            <v>208.61965699999999</v>
          </cell>
        </row>
        <row r="770">
          <cell r="A770">
            <v>7</v>
          </cell>
          <cell r="B770">
            <v>7984</v>
          </cell>
          <cell r="C770">
            <v>1</v>
          </cell>
          <cell r="D770">
            <v>591</v>
          </cell>
          <cell r="E770">
            <v>2102.234633</v>
          </cell>
          <cell r="F770">
            <v>6579.30638</v>
          </cell>
        </row>
        <row r="771">
          <cell r="A771">
            <v>7</v>
          </cell>
          <cell r="B771">
            <v>7985</v>
          </cell>
          <cell r="C771">
            <v>1</v>
          </cell>
          <cell r="D771">
            <v>591</v>
          </cell>
          <cell r="E771">
            <v>1.4159999999999999</v>
          </cell>
          <cell r="F771">
            <v>4.2480000000000002</v>
          </cell>
        </row>
        <row r="772">
          <cell r="A772">
            <v>7</v>
          </cell>
          <cell r="B772">
            <v>7987</v>
          </cell>
          <cell r="C772">
            <v>1</v>
          </cell>
          <cell r="D772">
            <v>51</v>
          </cell>
          <cell r="E772">
            <v>5.3032999999999997E-2</v>
          </cell>
          <cell r="F772">
            <v>0.15909899999999999</v>
          </cell>
        </row>
        <row r="773">
          <cell r="A773">
            <v>7</v>
          </cell>
          <cell r="B773">
            <v>7987</v>
          </cell>
          <cell r="C773">
            <v>1</v>
          </cell>
          <cell r="D773">
            <v>591</v>
          </cell>
          <cell r="E773">
            <v>2.584902</v>
          </cell>
          <cell r="F773">
            <v>5.7655010000000004</v>
          </cell>
        </row>
        <row r="774">
          <cell r="A774">
            <v>7</v>
          </cell>
          <cell r="B774">
            <v>7989</v>
          </cell>
          <cell r="C774">
            <v>1</v>
          </cell>
          <cell r="D774">
            <v>4</v>
          </cell>
          <cell r="E774">
            <v>-0.365985</v>
          </cell>
          <cell r="F774">
            <v>-0.23656199999999999</v>
          </cell>
        </row>
        <row r="775">
          <cell r="A775">
            <v>7</v>
          </cell>
          <cell r="B775">
            <v>7989</v>
          </cell>
          <cell r="C775">
            <v>1</v>
          </cell>
          <cell r="D775">
            <v>52</v>
          </cell>
          <cell r="E775">
            <v>7.4001999999999999</v>
          </cell>
          <cell r="F775">
            <v>22.204785000000001</v>
          </cell>
        </row>
        <row r="776">
          <cell r="A776">
            <v>7</v>
          </cell>
          <cell r="B776">
            <v>7989</v>
          </cell>
          <cell r="C776">
            <v>1</v>
          </cell>
          <cell r="D776">
            <v>591</v>
          </cell>
          <cell r="E776">
            <v>764.87610199999995</v>
          </cell>
          <cell r="F776">
            <v>2379.946629</v>
          </cell>
        </row>
        <row r="777">
          <cell r="A777">
            <v>7</v>
          </cell>
          <cell r="B777">
            <v>7999</v>
          </cell>
          <cell r="C777">
            <v>1</v>
          </cell>
          <cell r="D777">
            <v>51</v>
          </cell>
          <cell r="E777">
            <v>16.276655999999999</v>
          </cell>
          <cell r="F777">
            <v>46.382719000000002</v>
          </cell>
        </row>
        <row r="778">
          <cell r="A778">
            <v>7</v>
          </cell>
          <cell r="B778">
            <v>7999</v>
          </cell>
          <cell r="C778">
            <v>1</v>
          </cell>
          <cell r="D778">
            <v>52</v>
          </cell>
          <cell r="E778">
            <v>4.6840140000000003</v>
          </cell>
          <cell r="F778">
            <v>13.118016000000001</v>
          </cell>
        </row>
        <row r="779">
          <cell r="A779">
            <v>7</v>
          </cell>
          <cell r="B779">
            <v>7999</v>
          </cell>
          <cell r="C779">
            <v>1</v>
          </cell>
          <cell r="D779">
            <v>591</v>
          </cell>
          <cell r="E779">
            <v>26.071999999999999</v>
          </cell>
          <cell r="F779">
            <v>79.316000000000003</v>
          </cell>
        </row>
        <row r="780">
          <cell r="A780">
            <v>8</v>
          </cell>
          <cell r="B780">
            <v>8101</v>
          </cell>
          <cell r="C780">
            <v>1</v>
          </cell>
          <cell r="D780">
            <v>4</v>
          </cell>
          <cell r="E780">
            <v>-0.41649999999999998</v>
          </cell>
          <cell r="F780">
            <v>-2.4163299999999999</v>
          </cell>
        </row>
        <row r="781">
          <cell r="A781">
            <v>8</v>
          </cell>
          <cell r="B781">
            <v>8101</v>
          </cell>
          <cell r="C781">
            <v>1</v>
          </cell>
          <cell r="D781">
            <v>51</v>
          </cell>
          <cell r="E781">
            <v>32.970193999999999</v>
          </cell>
          <cell r="F781">
            <v>97.047099000000003</v>
          </cell>
        </row>
        <row r="782">
          <cell r="A782">
            <v>8</v>
          </cell>
          <cell r="B782">
            <v>8101</v>
          </cell>
          <cell r="C782">
            <v>1</v>
          </cell>
          <cell r="D782">
            <v>52</v>
          </cell>
          <cell r="E782">
            <v>12.729766</v>
          </cell>
          <cell r="F782">
            <v>36.658034999999998</v>
          </cell>
        </row>
        <row r="783">
          <cell r="A783">
            <v>8</v>
          </cell>
          <cell r="B783">
            <v>8101</v>
          </cell>
          <cell r="C783">
            <v>1</v>
          </cell>
          <cell r="D783">
            <v>591</v>
          </cell>
          <cell r="E783">
            <v>5.0000000000000001E-3</v>
          </cell>
          <cell r="F783">
            <v>1.9E-2</v>
          </cell>
        </row>
        <row r="784">
          <cell r="A784">
            <v>8</v>
          </cell>
          <cell r="B784">
            <v>8202</v>
          </cell>
          <cell r="C784">
            <v>1</v>
          </cell>
          <cell r="D784">
            <v>4</v>
          </cell>
          <cell r="E784">
            <v>0</v>
          </cell>
          <cell r="F784">
            <v>-23.785247999999999</v>
          </cell>
        </row>
        <row r="785">
          <cell r="A785">
            <v>8</v>
          </cell>
          <cell r="B785">
            <v>8202</v>
          </cell>
          <cell r="C785">
            <v>1</v>
          </cell>
          <cell r="D785">
            <v>51</v>
          </cell>
          <cell r="E785">
            <v>46.584757000000003</v>
          </cell>
          <cell r="F785">
            <v>137.07609400000001</v>
          </cell>
        </row>
        <row r="786">
          <cell r="A786">
            <v>8</v>
          </cell>
          <cell r="B786">
            <v>8202</v>
          </cell>
          <cell r="C786">
            <v>1</v>
          </cell>
          <cell r="D786">
            <v>52</v>
          </cell>
          <cell r="E786">
            <v>31.694365000000001</v>
          </cell>
          <cell r="F786">
            <v>81.91498</v>
          </cell>
        </row>
        <row r="787">
          <cell r="A787">
            <v>8</v>
          </cell>
          <cell r="B787">
            <v>8202</v>
          </cell>
          <cell r="C787">
            <v>1</v>
          </cell>
          <cell r="D787">
            <v>591</v>
          </cell>
          <cell r="E787">
            <v>0.05</v>
          </cell>
          <cell r="F787">
            <v>0.05</v>
          </cell>
        </row>
        <row r="788">
          <cell r="A788">
            <v>8</v>
          </cell>
          <cell r="B788">
            <v>8206</v>
          </cell>
          <cell r="C788">
            <v>1</v>
          </cell>
          <cell r="D788">
            <v>4</v>
          </cell>
          <cell r="E788">
            <v>5.8743999999999998E-2</v>
          </cell>
          <cell r="F788">
            <v>5.8743999999999998E-2</v>
          </cell>
        </row>
        <row r="789">
          <cell r="A789">
            <v>8</v>
          </cell>
          <cell r="B789">
            <v>8206</v>
          </cell>
          <cell r="C789">
            <v>1</v>
          </cell>
          <cell r="D789">
            <v>51</v>
          </cell>
          <cell r="E789">
            <v>2.3630999999999999E-2</v>
          </cell>
          <cell r="F789">
            <v>7.0446999999999996E-2</v>
          </cell>
        </row>
        <row r="790">
          <cell r="A790">
            <v>8</v>
          </cell>
          <cell r="B790">
            <v>8206</v>
          </cell>
          <cell r="C790">
            <v>1</v>
          </cell>
          <cell r="D790">
            <v>52</v>
          </cell>
          <cell r="E790">
            <v>-3.1020000000000002E-3</v>
          </cell>
          <cell r="F790">
            <v>2.8E-5</v>
          </cell>
        </row>
        <row r="791">
          <cell r="A791">
            <v>8</v>
          </cell>
          <cell r="B791">
            <v>8206</v>
          </cell>
          <cell r="C791">
            <v>1</v>
          </cell>
          <cell r="D791">
            <v>591</v>
          </cell>
          <cell r="E791">
            <v>2642.2484009999998</v>
          </cell>
          <cell r="F791">
            <v>6917.2724509999998</v>
          </cell>
        </row>
        <row r="792">
          <cell r="A792">
            <v>8</v>
          </cell>
          <cell r="B792">
            <v>8208</v>
          </cell>
          <cell r="C792">
            <v>1</v>
          </cell>
          <cell r="D792">
            <v>4</v>
          </cell>
          <cell r="E792">
            <v>-0.318965</v>
          </cell>
          <cell r="F792">
            <v>-0.318965</v>
          </cell>
        </row>
        <row r="793">
          <cell r="A793">
            <v>8</v>
          </cell>
          <cell r="B793">
            <v>8208</v>
          </cell>
          <cell r="C793">
            <v>1</v>
          </cell>
          <cell r="D793">
            <v>591</v>
          </cell>
          <cell r="E793">
            <v>58.025115</v>
          </cell>
          <cell r="F793">
            <v>145.724459</v>
          </cell>
        </row>
        <row r="794">
          <cell r="A794">
            <v>8</v>
          </cell>
          <cell r="B794">
            <v>8209</v>
          </cell>
          <cell r="C794">
            <v>1</v>
          </cell>
          <cell r="D794">
            <v>52</v>
          </cell>
          <cell r="E794">
            <v>0.75374300000000005</v>
          </cell>
          <cell r="F794">
            <v>2.4785539999999999</v>
          </cell>
        </row>
        <row r="795">
          <cell r="A795">
            <v>8</v>
          </cell>
          <cell r="B795">
            <v>8209</v>
          </cell>
          <cell r="C795">
            <v>1</v>
          </cell>
          <cell r="D795">
            <v>591</v>
          </cell>
          <cell r="E795">
            <v>4.1539299999999999</v>
          </cell>
          <cell r="F795">
            <v>14.739827999999999</v>
          </cell>
        </row>
        <row r="796">
          <cell r="A796">
            <v>8</v>
          </cell>
          <cell r="B796">
            <v>8301</v>
          </cell>
          <cell r="C796">
            <v>1</v>
          </cell>
          <cell r="D796">
            <v>4</v>
          </cell>
          <cell r="E796">
            <v>-0.141015</v>
          </cell>
          <cell r="F796">
            <v>-0.50454200000000005</v>
          </cell>
        </row>
        <row r="797">
          <cell r="A797">
            <v>8</v>
          </cell>
          <cell r="B797">
            <v>8301</v>
          </cell>
          <cell r="C797">
            <v>1</v>
          </cell>
          <cell r="D797">
            <v>51</v>
          </cell>
          <cell r="E797">
            <v>18.897300999999999</v>
          </cell>
          <cell r="F797">
            <v>55.611637999999999</v>
          </cell>
        </row>
        <row r="798">
          <cell r="A798">
            <v>8</v>
          </cell>
          <cell r="B798">
            <v>8301</v>
          </cell>
          <cell r="C798">
            <v>1</v>
          </cell>
          <cell r="D798">
            <v>52</v>
          </cell>
          <cell r="E798">
            <v>7.0799519999999996</v>
          </cell>
          <cell r="F798">
            <v>22.046511000000002</v>
          </cell>
        </row>
        <row r="799">
          <cell r="A799">
            <v>8</v>
          </cell>
          <cell r="B799">
            <v>8305</v>
          </cell>
          <cell r="C799">
            <v>1</v>
          </cell>
          <cell r="D799">
            <v>4</v>
          </cell>
          <cell r="E799">
            <v>-3.3040940000000001</v>
          </cell>
          <cell r="F799">
            <v>-3.3442440000000002</v>
          </cell>
        </row>
        <row r="800">
          <cell r="A800">
            <v>8</v>
          </cell>
          <cell r="B800">
            <v>8305</v>
          </cell>
          <cell r="C800">
            <v>1</v>
          </cell>
          <cell r="D800">
            <v>51</v>
          </cell>
          <cell r="E800">
            <v>12.201433</v>
          </cell>
          <cell r="F800">
            <v>35.565235000000001</v>
          </cell>
        </row>
        <row r="801">
          <cell r="A801">
            <v>8</v>
          </cell>
          <cell r="B801">
            <v>8305</v>
          </cell>
          <cell r="C801">
            <v>1</v>
          </cell>
          <cell r="D801">
            <v>52</v>
          </cell>
          <cell r="E801">
            <v>3.7356370000000001</v>
          </cell>
          <cell r="F801">
            <v>13.547262</v>
          </cell>
        </row>
        <row r="802">
          <cell r="A802">
            <v>8</v>
          </cell>
          <cell r="B802">
            <v>8305</v>
          </cell>
          <cell r="C802">
            <v>1</v>
          </cell>
          <cell r="D802">
            <v>591</v>
          </cell>
          <cell r="E802">
            <v>0.61874899999999999</v>
          </cell>
          <cell r="F802">
            <v>0.94774899999999995</v>
          </cell>
        </row>
        <row r="803">
          <cell r="A803">
            <v>8</v>
          </cell>
          <cell r="B803">
            <v>8324</v>
          </cell>
          <cell r="C803">
            <v>1</v>
          </cell>
          <cell r="D803">
            <v>4</v>
          </cell>
          <cell r="E803">
            <v>-9.5376080000000005</v>
          </cell>
          <cell r="F803">
            <v>-26.145095999999999</v>
          </cell>
        </row>
        <row r="804">
          <cell r="A804">
            <v>8</v>
          </cell>
          <cell r="B804">
            <v>8324</v>
          </cell>
          <cell r="C804">
            <v>1</v>
          </cell>
          <cell r="D804">
            <v>51</v>
          </cell>
          <cell r="E804">
            <v>7.4153840000000004</v>
          </cell>
          <cell r="F804">
            <v>22.836084</v>
          </cell>
        </row>
        <row r="805">
          <cell r="A805">
            <v>8</v>
          </cell>
          <cell r="B805">
            <v>8324</v>
          </cell>
          <cell r="C805">
            <v>1</v>
          </cell>
          <cell r="D805">
            <v>52</v>
          </cell>
          <cell r="E805">
            <v>22.203410999999999</v>
          </cell>
          <cell r="F805">
            <v>52.740484000000002</v>
          </cell>
        </row>
        <row r="806">
          <cell r="A806">
            <v>8</v>
          </cell>
          <cell r="B806">
            <v>8324</v>
          </cell>
          <cell r="C806">
            <v>1</v>
          </cell>
          <cell r="D806">
            <v>591</v>
          </cell>
          <cell r="E806">
            <v>0.09</v>
          </cell>
          <cell r="F806">
            <v>0.26999000000000001</v>
          </cell>
        </row>
        <row r="807">
          <cell r="A807">
            <v>8</v>
          </cell>
          <cell r="B807">
            <v>8327</v>
          </cell>
          <cell r="C807">
            <v>1</v>
          </cell>
          <cell r="D807">
            <v>4</v>
          </cell>
          <cell r="E807">
            <v>0</v>
          </cell>
          <cell r="F807">
            <v>-33.613140000000001</v>
          </cell>
        </row>
        <row r="808">
          <cell r="A808">
            <v>8</v>
          </cell>
          <cell r="B808">
            <v>8327</v>
          </cell>
          <cell r="C808">
            <v>1</v>
          </cell>
          <cell r="D808">
            <v>51</v>
          </cell>
          <cell r="E808">
            <v>6.0359030000000002</v>
          </cell>
          <cell r="F808">
            <v>16.568947000000001</v>
          </cell>
        </row>
        <row r="809">
          <cell r="A809">
            <v>8</v>
          </cell>
          <cell r="B809">
            <v>8327</v>
          </cell>
          <cell r="C809">
            <v>1</v>
          </cell>
          <cell r="D809">
            <v>52</v>
          </cell>
          <cell r="E809">
            <v>2.425271</v>
          </cell>
          <cell r="F809">
            <v>7.0776620000000001</v>
          </cell>
        </row>
        <row r="810">
          <cell r="A810">
            <v>8</v>
          </cell>
          <cell r="B810">
            <v>8327</v>
          </cell>
          <cell r="C810">
            <v>1</v>
          </cell>
          <cell r="D810">
            <v>591</v>
          </cell>
          <cell r="E810">
            <v>0.174931</v>
          </cell>
          <cell r="F810">
            <v>4.2721070000000001</v>
          </cell>
        </row>
        <row r="811">
          <cell r="A811">
            <v>8</v>
          </cell>
          <cell r="B811">
            <v>8340</v>
          </cell>
          <cell r="C811">
            <v>1</v>
          </cell>
          <cell r="D811">
            <v>52</v>
          </cell>
          <cell r="E811">
            <v>24.946999999999999</v>
          </cell>
          <cell r="F811">
            <v>73.376000000000005</v>
          </cell>
        </row>
        <row r="812">
          <cell r="A812">
            <v>8</v>
          </cell>
          <cell r="B812">
            <v>8340</v>
          </cell>
          <cell r="C812">
            <v>6</v>
          </cell>
          <cell r="D812">
            <v>591</v>
          </cell>
          <cell r="E812">
            <v>0.35</v>
          </cell>
          <cell r="F812">
            <v>10.35</v>
          </cell>
        </row>
        <row r="813">
          <cell r="A813">
            <v>8</v>
          </cell>
          <cell r="B813">
            <v>8358</v>
          </cell>
          <cell r="C813">
            <v>1</v>
          </cell>
          <cell r="D813">
            <v>4</v>
          </cell>
          <cell r="E813">
            <v>-45.164681999999999</v>
          </cell>
          <cell r="F813">
            <v>-128.75429600000001</v>
          </cell>
        </row>
        <row r="814">
          <cell r="A814">
            <v>8</v>
          </cell>
          <cell r="B814">
            <v>8358</v>
          </cell>
          <cell r="C814">
            <v>1</v>
          </cell>
          <cell r="D814">
            <v>51</v>
          </cell>
          <cell r="E814">
            <v>255.35989599999999</v>
          </cell>
          <cell r="F814">
            <v>761.70545700000002</v>
          </cell>
        </row>
        <row r="815">
          <cell r="A815">
            <v>8</v>
          </cell>
          <cell r="B815">
            <v>8358</v>
          </cell>
          <cell r="C815">
            <v>1</v>
          </cell>
          <cell r="D815">
            <v>52</v>
          </cell>
          <cell r="E815">
            <v>120.770577</v>
          </cell>
          <cell r="F815">
            <v>337.486604</v>
          </cell>
        </row>
        <row r="816">
          <cell r="A816">
            <v>8</v>
          </cell>
          <cell r="B816">
            <v>8358</v>
          </cell>
          <cell r="C816">
            <v>5</v>
          </cell>
          <cell r="D816">
            <v>52</v>
          </cell>
          <cell r="E816">
            <v>0.52338499999999999</v>
          </cell>
          <cell r="F816">
            <v>18.569115</v>
          </cell>
        </row>
        <row r="817">
          <cell r="A817">
            <v>8</v>
          </cell>
          <cell r="B817">
            <v>8358</v>
          </cell>
          <cell r="C817">
            <v>6</v>
          </cell>
          <cell r="D817">
            <v>52</v>
          </cell>
          <cell r="E817">
            <v>13.37191</v>
          </cell>
          <cell r="F817">
            <v>29.866582000000001</v>
          </cell>
        </row>
        <row r="818">
          <cell r="A818">
            <v>8</v>
          </cell>
          <cell r="B818">
            <v>8373</v>
          </cell>
          <cell r="C818">
            <v>1</v>
          </cell>
          <cell r="D818">
            <v>4</v>
          </cell>
          <cell r="E818">
            <v>142.92380800000001</v>
          </cell>
          <cell r="F818">
            <v>-357.321192</v>
          </cell>
        </row>
        <row r="819">
          <cell r="A819">
            <v>8</v>
          </cell>
          <cell r="B819">
            <v>8373</v>
          </cell>
          <cell r="C819">
            <v>1</v>
          </cell>
          <cell r="D819">
            <v>51</v>
          </cell>
          <cell r="E819">
            <v>2025.2473359999999</v>
          </cell>
          <cell r="F819">
            <v>6316.9677410000004</v>
          </cell>
        </row>
        <row r="820">
          <cell r="A820">
            <v>8</v>
          </cell>
          <cell r="B820">
            <v>8373</v>
          </cell>
          <cell r="C820">
            <v>1</v>
          </cell>
          <cell r="D820">
            <v>52</v>
          </cell>
          <cell r="E820">
            <v>346.62974800000001</v>
          </cell>
          <cell r="F820">
            <v>2032.0055430000002</v>
          </cell>
        </row>
        <row r="821">
          <cell r="A821">
            <v>8</v>
          </cell>
          <cell r="B821">
            <v>8373</v>
          </cell>
          <cell r="C821">
            <v>1</v>
          </cell>
          <cell r="D821">
            <v>591</v>
          </cell>
          <cell r="E821">
            <v>14.828322999999999</v>
          </cell>
          <cell r="F821">
            <v>14.828322999999999</v>
          </cell>
        </row>
        <row r="822">
          <cell r="A822">
            <v>8</v>
          </cell>
          <cell r="B822">
            <v>8373</v>
          </cell>
          <cell r="C822">
            <v>5</v>
          </cell>
          <cell r="D822">
            <v>52</v>
          </cell>
          <cell r="E822">
            <v>123.390435</v>
          </cell>
          <cell r="F822">
            <v>231.60693499999999</v>
          </cell>
        </row>
        <row r="823">
          <cell r="A823">
            <v>8</v>
          </cell>
          <cell r="B823">
            <v>8373</v>
          </cell>
          <cell r="C823">
            <v>6</v>
          </cell>
          <cell r="D823">
            <v>52</v>
          </cell>
          <cell r="E823">
            <v>-5.1186949999999998</v>
          </cell>
          <cell r="F823">
            <v>103.09780499999999</v>
          </cell>
        </row>
        <row r="824">
          <cell r="A824">
            <v>8</v>
          </cell>
          <cell r="B824">
            <v>8379</v>
          </cell>
          <cell r="C824">
            <v>1</v>
          </cell>
          <cell r="D824">
            <v>52</v>
          </cell>
          <cell r="E824">
            <v>0.09</v>
          </cell>
          <cell r="F824">
            <v>1.0111060000000001</v>
          </cell>
        </row>
        <row r="825">
          <cell r="A825">
            <v>8</v>
          </cell>
          <cell r="B825">
            <v>8383</v>
          </cell>
          <cell r="C825">
            <v>1</v>
          </cell>
          <cell r="D825">
            <v>52</v>
          </cell>
          <cell r="E825">
            <v>7.6201999999999996</v>
          </cell>
          <cell r="F825">
            <v>22.8582</v>
          </cell>
        </row>
        <row r="826">
          <cell r="A826">
            <v>8</v>
          </cell>
          <cell r="B826">
            <v>8384</v>
          </cell>
          <cell r="C826">
            <v>1</v>
          </cell>
          <cell r="D826">
            <v>52</v>
          </cell>
          <cell r="E826">
            <v>10.723599999999999</v>
          </cell>
          <cell r="F826">
            <v>32.1708</v>
          </cell>
        </row>
        <row r="827">
          <cell r="A827">
            <v>8</v>
          </cell>
          <cell r="B827">
            <v>8388</v>
          </cell>
          <cell r="C827">
            <v>1</v>
          </cell>
          <cell r="D827">
            <v>52</v>
          </cell>
          <cell r="E827">
            <v>54.2821</v>
          </cell>
          <cell r="F827">
            <v>162.84610000000001</v>
          </cell>
        </row>
        <row r="828">
          <cell r="A828">
            <v>8</v>
          </cell>
          <cell r="B828">
            <v>8397</v>
          </cell>
          <cell r="C828">
            <v>1</v>
          </cell>
          <cell r="D828">
            <v>4</v>
          </cell>
          <cell r="E828">
            <v>-19.521747999999999</v>
          </cell>
          <cell r="F828">
            <v>-20.983260000000001</v>
          </cell>
        </row>
        <row r="829">
          <cell r="A829">
            <v>8</v>
          </cell>
          <cell r="B829">
            <v>8397</v>
          </cell>
          <cell r="C829">
            <v>1</v>
          </cell>
          <cell r="D829">
            <v>51</v>
          </cell>
          <cell r="E829">
            <v>24.525053</v>
          </cell>
          <cell r="F829">
            <v>74.890417999999997</v>
          </cell>
        </row>
        <row r="830">
          <cell r="A830">
            <v>8</v>
          </cell>
          <cell r="B830">
            <v>8397</v>
          </cell>
          <cell r="C830">
            <v>1</v>
          </cell>
          <cell r="D830">
            <v>52</v>
          </cell>
          <cell r="E830">
            <v>5.5709929999999996</v>
          </cell>
          <cell r="F830">
            <v>16.723708999999999</v>
          </cell>
        </row>
        <row r="831">
          <cell r="A831">
            <v>8</v>
          </cell>
          <cell r="B831">
            <v>8397</v>
          </cell>
          <cell r="C831">
            <v>1</v>
          </cell>
          <cell r="D831">
            <v>591</v>
          </cell>
          <cell r="E831">
            <v>0.34495700000000001</v>
          </cell>
          <cell r="F831">
            <v>0.34495700000000001</v>
          </cell>
        </row>
        <row r="832">
          <cell r="A832">
            <v>8</v>
          </cell>
          <cell r="B832">
            <v>8399</v>
          </cell>
          <cell r="C832">
            <v>1</v>
          </cell>
          <cell r="D832">
            <v>51</v>
          </cell>
          <cell r="E832">
            <v>3.6913909999999999</v>
          </cell>
          <cell r="F832">
            <v>11.323542</v>
          </cell>
        </row>
        <row r="833">
          <cell r="A833">
            <v>8</v>
          </cell>
          <cell r="B833">
            <v>8399</v>
          </cell>
          <cell r="C833">
            <v>1</v>
          </cell>
          <cell r="D833">
            <v>52</v>
          </cell>
          <cell r="E833">
            <v>336.19243699999998</v>
          </cell>
          <cell r="F833">
            <v>600.80770699999994</v>
          </cell>
        </row>
        <row r="834">
          <cell r="A834">
            <v>8</v>
          </cell>
          <cell r="B834">
            <v>8399</v>
          </cell>
          <cell r="C834">
            <v>1</v>
          </cell>
          <cell r="D834">
            <v>591</v>
          </cell>
          <cell r="E834">
            <v>14.746</v>
          </cell>
          <cell r="F834">
            <v>49.738</v>
          </cell>
        </row>
        <row r="835">
          <cell r="A835">
            <v>8</v>
          </cell>
          <cell r="B835">
            <v>8399</v>
          </cell>
          <cell r="C835">
            <v>6</v>
          </cell>
          <cell r="D835">
            <v>52</v>
          </cell>
          <cell r="E835">
            <v>0</v>
          </cell>
          <cell r="F835">
            <v>2.9151050000000001</v>
          </cell>
        </row>
        <row r="836">
          <cell r="A836">
            <v>8</v>
          </cell>
          <cell r="B836">
            <v>8401</v>
          </cell>
          <cell r="C836">
            <v>1</v>
          </cell>
          <cell r="D836">
            <v>52</v>
          </cell>
          <cell r="E836">
            <v>0</v>
          </cell>
          <cell r="F836">
            <v>1.312959</v>
          </cell>
        </row>
        <row r="837">
          <cell r="A837">
            <v>8</v>
          </cell>
          <cell r="B837">
            <v>8408</v>
          </cell>
          <cell r="C837">
            <v>1</v>
          </cell>
          <cell r="D837">
            <v>52</v>
          </cell>
          <cell r="E837">
            <v>49.448787000000003</v>
          </cell>
          <cell r="F837">
            <v>99.553393999999997</v>
          </cell>
        </row>
        <row r="838">
          <cell r="A838">
            <v>8</v>
          </cell>
          <cell r="B838">
            <v>8409</v>
          </cell>
          <cell r="C838">
            <v>1</v>
          </cell>
          <cell r="D838">
            <v>52</v>
          </cell>
          <cell r="E838">
            <v>69.076165000000003</v>
          </cell>
          <cell r="F838">
            <v>112.771739</v>
          </cell>
        </row>
        <row r="839">
          <cell r="A839">
            <v>8</v>
          </cell>
          <cell r="B839">
            <v>8410</v>
          </cell>
          <cell r="C839">
            <v>1</v>
          </cell>
          <cell r="D839">
            <v>52</v>
          </cell>
          <cell r="E839">
            <v>113.461688</v>
          </cell>
          <cell r="F839">
            <v>335.65686299999999</v>
          </cell>
        </row>
        <row r="840">
          <cell r="A840">
            <v>8</v>
          </cell>
          <cell r="B840">
            <v>8412</v>
          </cell>
          <cell r="C840">
            <v>1</v>
          </cell>
          <cell r="D840">
            <v>52</v>
          </cell>
          <cell r="E840">
            <v>55.282921000000002</v>
          </cell>
          <cell r="F840">
            <v>160.37402299999999</v>
          </cell>
        </row>
        <row r="841">
          <cell r="A841">
            <v>8</v>
          </cell>
          <cell r="B841">
            <v>8413</v>
          </cell>
          <cell r="C841">
            <v>1</v>
          </cell>
          <cell r="D841">
            <v>52</v>
          </cell>
          <cell r="E841">
            <v>49.340415999999998</v>
          </cell>
          <cell r="F841">
            <v>108.285546</v>
          </cell>
        </row>
        <row r="842">
          <cell r="A842">
            <v>8</v>
          </cell>
          <cell r="B842">
            <v>8428</v>
          </cell>
          <cell r="C842">
            <v>1</v>
          </cell>
          <cell r="D842">
            <v>52</v>
          </cell>
          <cell r="E842">
            <v>15.390648000000001</v>
          </cell>
          <cell r="F842">
            <v>43.499721999999998</v>
          </cell>
        </row>
        <row r="843">
          <cell r="A843">
            <v>8</v>
          </cell>
          <cell r="B843">
            <v>8434</v>
          </cell>
          <cell r="C843">
            <v>1</v>
          </cell>
          <cell r="D843">
            <v>52</v>
          </cell>
          <cell r="E843">
            <v>111.577574</v>
          </cell>
          <cell r="F843">
            <v>327.599964</v>
          </cell>
        </row>
        <row r="844">
          <cell r="A844">
            <v>8</v>
          </cell>
          <cell r="B844">
            <v>8437</v>
          </cell>
          <cell r="C844">
            <v>1</v>
          </cell>
          <cell r="D844">
            <v>52</v>
          </cell>
          <cell r="E844">
            <v>20.993393000000001</v>
          </cell>
          <cell r="F844">
            <v>49.787764000000003</v>
          </cell>
        </row>
        <row r="845">
          <cell r="A845">
            <v>8</v>
          </cell>
          <cell r="B845">
            <v>8447</v>
          </cell>
          <cell r="C845">
            <v>1</v>
          </cell>
          <cell r="D845">
            <v>52</v>
          </cell>
          <cell r="E845">
            <v>87.381949000000006</v>
          </cell>
          <cell r="F845">
            <v>240.40511599999999</v>
          </cell>
        </row>
        <row r="846">
          <cell r="A846">
            <v>8</v>
          </cell>
          <cell r="B846">
            <v>8478</v>
          </cell>
          <cell r="C846">
            <v>1</v>
          </cell>
          <cell r="D846">
            <v>52</v>
          </cell>
          <cell r="E846">
            <v>4.8803999999999998</v>
          </cell>
          <cell r="F846">
            <v>14.6412</v>
          </cell>
        </row>
        <row r="847">
          <cell r="A847">
            <v>8</v>
          </cell>
          <cell r="B847">
            <v>8479</v>
          </cell>
          <cell r="C847">
            <v>1</v>
          </cell>
          <cell r="D847">
            <v>52</v>
          </cell>
          <cell r="E847">
            <v>7.4452999999999996</v>
          </cell>
          <cell r="F847">
            <v>22.3353</v>
          </cell>
        </row>
        <row r="848">
          <cell r="A848">
            <v>8</v>
          </cell>
          <cell r="B848">
            <v>8491</v>
          </cell>
          <cell r="C848">
            <v>1</v>
          </cell>
          <cell r="D848">
            <v>52</v>
          </cell>
          <cell r="E848">
            <v>111.684366</v>
          </cell>
          <cell r="F848">
            <v>335.053966</v>
          </cell>
        </row>
        <row r="849">
          <cell r="A849">
            <v>8</v>
          </cell>
          <cell r="B849">
            <v>8492</v>
          </cell>
          <cell r="C849">
            <v>1</v>
          </cell>
          <cell r="D849">
            <v>52</v>
          </cell>
          <cell r="E849">
            <v>45.948799999999999</v>
          </cell>
          <cell r="F849">
            <v>137.84639999999999</v>
          </cell>
        </row>
        <row r="850">
          <cell r="A850">
            <v>8</v>
          </cell>
          <cell r="B850">
            <v>8493</v>
          </cell>
          <cell r="C850">
            <v>1</v>
          </cell>
          <cell r="D850">
            <v>52</v>
          </cell>
          <cell r="E850">
            <v>40.362900000000003</v>
          </cell>
          <cell r="F850">
            <v>121.0887</v>
          </cell>
        </row>
        <row r="851">
          <cell r="A851">
            <v>8</v>
          </cell>
          <cell r="B851">
            <v>8494</v>
          </cell>
          <cell r="C851">
            <v>1</v>
          </cell>
          <cell r="D851">
            <v>52</v>
          </cell>
          <cell r="E851">
            <v>9.0221</v>
          </cell>
          <cell r="F851">
            <v>27.066299999999998</v>
          </cell>
        </row>
        <row r="852">
          <cell r="A852">
            <v>8</v>
          </cell>
          <cell r="B852">
            <v>8500</v>
          </cell>
          <cell r="C852">
            <v>1</v>
          </cell>
          <cell r="D852">
            <v>52</v>
          </cell>
          <cell r="E852">
            <v>6.162871</v>
          </cell>
          <cell r="F852">
            <v>18.391497000000001</v>
          </cell>
        </row>
        <row r="853">
          <cell r="A853">
            <v>8</v>
          </cell>
          <cell r="B853">
            <v>8500</v>
          </cell>
          <cell r="C853">
            <v>1</v>
          </cell>
          <cell r="D853">
            <v>591</v>
          </cell>
          <cell r="E853">
            <v>4.9598329999999997</v>
          </cell>
          <cell r="F853">
            <v>5.2795030000000001</v>
          </cell>
        </row>
        <row r="854">
          <cell r="A854">
            <v>8</v>
          </cell>
          <cell r="B854">
            <v>8500</v>
          </cell>
          <cell r="C854">
            <v>6</v>
          </cell>
          <cell r="D854">
            <v>591</v>
          </cell>
          <cell r="E854">
            <v>0</v>
          </cell>
          <cell r="F854">
            <v>20</v>
          </cell>
        </row>
        <row r="855">
          <cell r="A855">
            <v>8</v>
          </cell>
          <cell r="B855">
            <v>8501</v>
          </cell>
          <cell r="C855">
            <v>1</v>
          </cell>
          <cell r="D855">
            <v>52</v>
          </cell>
          <cell r="E855">
            <v>43.232999999999997</v>
          </cell>
          <cell r="F855">
            <v>211.992886</v>
          </cell>
        </row>
        <row r="856">
          <cell r="A856">
            <v>8</v>
          </cell>
          <cell r="B856">
            <v>8506</v>
          </cell>
          <cell r="C856">
            <v>1</v>
          </cell>
          <cell r="D856">
            <v>4</v>
          </cell>
          <cell r="E856">
            <v>-49.886617999999999</v>
          </cell>
          <cell r="F856">
            <v>-126.17671</v>
          </cell>
        </row>
        <row r="857">
          <cell r="A857">
            <v>8</v>
          </cell>
          <cell r="B857">
            <v>8506</v>
          </cell>
          <cell r="C857">
            <v>1</v>
          </cell>
          <cell r="D857">
            <v>51</v>
          </cell>
          <cell r="E857">
            <v>269.03716400000002</v>
          </cell>
          <cell r="F857">
            <v>800.13926500000002</v>
          </cell>
        </row>
        <row r="858">
          <cell r="A858">
            <v>8</v>
          </cell>
          <cell r="B858">
            <v>8506</v>
          </cell>
          <cell r="C858">
            <v>1</v>
          </cell>
          <cell r="D858">
            <v>52</v>
          </cell>
          <cell r="E858">
            <v>96.953530000000001</v>
          </cell>
          <cell r="F858">
            <v>291.28546899999998</v>
          </cell>
        </row>
        <row r="859">
          <cell r="A859">
            <v>8</v>
          </cell>
          <cell r="B859">
            <v>8508</v>
          </cell>
          <cell r="C859">
            <v>1</v>
          </cell>
          <cell r="D859">
            <v>52</v>
          </cell>
          <cell r="E859">
            <v>76.608000000000004</v>
          </cell>
          <cell r="F859">
            <v>229.828</v>
          </cell>
        </row>
        <row r="860">
          <cell r="A860">
            <v>8</v>
          </cell>
          <cell r="B860">
            <v>8515</v>
          </cell>
          <cell r="C860">
            <v>1</v>
          </cell>
          <cell r="D860">
            <v>52</v>
          </cell>
          <cell r="E860">
            <v>13.686544</v>
          </cell>
          <cell r="F860">
            <v>41.059944000000002</v>
          </cell>
        </row>
        <row r="861">
          <cell r="A861">
            <v>8</v>
          </cell>
          <cell r="B861">
            <v>8517</v>
          </cell>
          <cell r="C861">
            <v>1</v>
          </cell>
          <cell r="D861">
            <v>52</v>
          </cell>
          <cell r="E861">
            <v>28.439451999999999</v>
          </cell>
          <cell r="F861">
            <v>70.603452000000004</v>
          </cell>
        </row>
        <row r="862">
          <cell r="A862">
            <v>8</v>
          </cell>
          <cell r="B862">
            <v>8552</v>
          </cell>
          <cell r="C862">
            <v>1</v>
          </cell>
          <cell r="D862">
            <v>4</v>
          </cell>
          <cell r="E862">
            <v>-0.69114500000000001</v>
          </cell>
          <cell r="F862">
            <v>-1.8195159999999999</v>
          </cell>
        </row>
        <row r="863">
          <cell r="A863">
            <v>8</v>
          </cell>
          <cell r="B863">
            <v>8552</v>
          </cell>
          <cell r="C863">
            <v>1</v>
          </cell>
          <cell r="D863">
            <v>51</v>
          </cell>
          <cell r="E863">
            <v>6.6073300000000001</v>
          </cell>
          <cell r="F863">
            <v>19.837710999999999</v>
          </cell>
        </row>
        <row r="864">
          <cell r="A864">
            <v>8</v>
          </cell>
          <cell r="B864">
            <v>8552</v>
          </cell>
          <cell r="C864">
            <v>1</v>
          </cell>
          <cell r="D864">
            <v>52</v>
          </cell>
          <cell r="E864">
            <v>1.970207</v>
          </cell>
          <cell r="F864">
            <v>4.6612799999999996</v>
          </cell>
        </row>
        <row r="865">
          <cell r="A865">
            <v>8</v>
          </cell>
          <cell r="B865">
            <v>8553</v>
          </cell>
          <cell r="C865">
            <v>1</v>
          </cell>
          <cell r="D865">
            <v>52</v>
          </cell>
          <cell r="E865">
            <v>39.416367000000001</v>
          </cell>
          <cell r="F865">
            <v>118.24976700000001</v>
          </cell>
        </row>
        <row r="866">
          <cell r="A866">
            <v>8</v>
          </cell>
          <cell r="B866">
            <v>8588</v>
          </cell>
          <cell r="C866">
            <v>1</v>
          </cell>
          <cell r="D866">
            <v>52</v>
          </cell>
          <cell r="E866">
            <v>22.058140000000002</v>
          </cell>
          <cell r="F866">
            <v>66.173069999999996</v>
          </cell>
        </row>
        <row r="867">
          <cell r="A867">
            <v>8</v>
          </cell>
          <cell r="B867">
            <v>8711</v>
          </cell>
          <cell r="C867">
            <v>1</v>
          </cell>
          <cell r="D867">
            <v>4</v>
          </cell>
          <cell r="E867">
            <v>-0.46529500000000001</v>
          </cell>
          <cell r="F867">
            <v>-1.08064</v>
          </cell>
        </row>
        <row r="868">
          <cell r="A868">
            <v>8</v>
          </cell>
          <cell r="B868">
            <v>8711</v>
          </cell>
          <cell r="C868">
            <v>1</v>
          </cell>
          <cell r="D868">
            <v>52</v>
          </cell>
          <cell r="E868">
            <v>0</v>
          </cell>
          <cell r="F868">
            <v>0.32287900000000003</v>
          </cell>
        </row>
        <row r="869">
          <cell r="A869">
            <v>8</v>
          </cell>
          <cell r="B869">
            <v>8715</v>
          </cell>
          <cell r="C869">
            <v>1</v>
          </cell>
          <cell r="D869">
            <v>4</v>
          </cell>
          <cell r="E869">
            <v>-0.38706600000000002</v>
          </cell>
          <cell r="F869">
            <v>-0.38706600000000002</v>
          </cell>
        </row>
        <row r="870">
          <cell r="A870">
            <v>8</v>
          </cell>
          <cell r="B870">
            <v>8716</v>
          </cell>
          <cell r="C870">
            <v>1</v>
          </cell>
          <cell r="D870">
            <v>4</v>
          </cell>
          <cell r="E870">
            <v>-2.8900540000000001</v>
          </cell>
          <cell r="F870">
            <v>-10.909596000000001</v>
          </cell>
        </row>
        <row r="871">
          <cell r="A871">
            <v>8</v>
          </cell>
          <cell r="B871">
            <v>8716</v>
          </cell>
          <cell r="C871">
            <v>1</v>
          </cell>
          <cell r="D871">
            <v>51</v>
          </cell>
          <cell r="E871">
            <v>174.508173</v>
          </cell>
          <cell r="F871">
            <v>526.08709399999998</v>
          </cell>
        </row>
        <row r="872">
          <cell r="A872">
            <v>8</v>
          </cell>
          <cell r="B872">
            <v>8716</v>
          </cell>
          <cell r="C872">
            <v>1</v>
          </cell>
          <cell r="D872">
            <v>52</v>
          </cell>
          <cell r="E872">
            <v>9.1331059999999997</v>
          </cell>
          <cell r="F872">
            <v>74.461404000000002</v>
          </cell>
        </row>
        <row r="873">
          <cell r="A873">
            <v>8</v>
          </cell>
          <cell r="B873">
            <v>8721</v>
          </cell>
          <cell r="C873">
            <v>1</v>
          </cell>
          <cell r="D873">
            <v>4</v>
          </cell>
          <cell r="E873">
            <v>-1.1325460000000001</v>
          </cell>
          <cell r="F873">
            <v>-2.752008</v>
          </cell>
        </row>
        <row r="874">
          <cell r="A874">
            <v>8</v>
          </cell>
          <cell r="B874">
            <v>8721</v>
          </cell>
          <cell r="C874">
            <v>1</v>
          </cell>
          <cell r="D874">
            <v>51</v>
          </cell>
          <cell r="E874">
            <v>15.648635000000001</v>
          </cell>
          <cell r="F874">
            <v>48.392985000000003</v>
          </cell>
        </row>
        <row r="875">
          <cell r="A875">
            <v>8</v>
          </cell>
          <cell r="B875">
            <v>8721</v>
          </cell>
          <cell r="C875">
            <v>1</v>
          </cell>
          <cell r="D875">
            <v>52</v>
          </cell>
          <cell r="E875">
            <v>8.3751289999999994</v>
          </cell>
          <cell r="F875">
            <v>20.318908</v>
          </cell>
        </row>
        <row r="876">
          <cell r="A876">
            <v>8</v>
          </cell>
          <cell r="B876">
            <v>8726</v>
          </cell>
          <cell r="C876">
            <v>1</v>
          </cell>
          <cell r="D876">
            <v>4</v>
          </cell>
          <cell r="E876">
            <v>-5.2586130000000004</v>
          </cell>
          <cell r="F876">
            <v>-18.914959</v>
          </cell>
        </row>
        <row r="877">
          <cell r="A877">
            <v>8</v>
          </cell>
          <cell r="B877">
            <v>8726</v>
          </cell>
          <cell r="C877">
            <v>1</v>
          </cell>
          <cell r="D877">
            <v>51</v>
          </cell>
          <cell r="E877">
            <v>63.601399999999998</v>
          </cell>
          <cell r="F877">
            <v>196.894656</v>
          </cell>
        </row>
        <row r="878">
          <cell r="A878">
            <v>8</v>
          </cell>
          <cell r="B878">
            <v>8726</v>
          </cell>
          <cell r="C878">
            <v>1</v>
          </cell>
          <cell r="D878">
            <v>52</v>
          </cell>
          <cell r="E878">
            <v>28.856770999999998</v>
          </cell>
          <cell r="F878">
            <v>71.461510000000004</v>
          </cell>
        </row>
        <row r="879">
          <cell r="A879">
            <v>8</v>
          </cell>
          <cell r="B879">
            <v>8735</v>
          </cell>
          <cell r="C879">
            <v>1</v>
          </cell>
          <cell r="D879">
            <v>4</v>
          </cell>
          <cell r="E879">
            <v>-3.347E-2</v>
          </cell>
          <cell r="F879">
            <v>-5.1549999999999999E-2</v>
          </cell>
        </row>
        <row r="880">
          <cell r="A880">
            <v>8</v>
          </cell>
          <cell r="B880">
            <v>8745</v>
          </cell>
          <cell r="C880">
            <v>1</v>
          </cell>
          <cell r="D880">
            <v>4</v>
          </cell>
          <cell r="E880">
            <v>-2.2378369999999999</v>
          </cell>
          <cell r="F880">
            <v>-11.674288000000001</v>
          </cell>
        </row>
        <row r="881">
          <cell r="A881">
            <v>8</v>
          </cell>
          <cell r="B881">
            <v>8745</v>
          </cell>
          <cell r="C881">
            <v>1</v>
          </cell>
          <cell r="D881">
            <v>51</v>
          </cell>
          <cell r="E881">
            <v>19.755451000000001</v>
          </cell>
          <cell r="F881">
            <v>66.750583000000006</v>
          </cell>
        </row>
        <row r="882">
          <cell r="A882">
            <v>8</v>
          </cell>
          <cell r="B882">
            <v>8745</v>
          </cell>
          <cell r="C882">
            <v>1</v>
          </cell>
          <cell r="D882">
            <v>52</v>
          </cell>
          <cell r="E882">
            <v>14.702428000000001</v>
          </cell>
          <cell r="F882">
            <v>42.788010999999997</v>
          </cell>
        </row>
        <row r="883">
          <cell r="A883">
            <v>8</v>
          </cell>
          <cell r="B883">
            <v>8745</v>
          </cell>
          <cell r="C883">
            <v>1</v>
          </cell>
          <cell r="D883">
            <v>591</v>
          </cell>
          <cell r="E883">
            <v>5.4999999999999997E-3</v>
          </cell>
          <cell r="F883">
            <v>5.4999999999999997E-3</v>
          </cell>
        </row>
        <row r="884">
          <cell r="A884">
            <v>8</v>
          </cell>
          <cell r="B884">
            <v>8751</v>
          </cell>
          <cell r="C884">
            <v>1</v>
          </cell>
          <cell r="D884">
            <v>4</v>
          </cell>
          <cell r="E884">
            <v>-7.8133540000000004</v>
          </cell>
          <cell r="F884">
            <v>-19.821494999999999</v>
          </cell>
        </row>
        <row r="885">
          <cell r="A885">
            <v>8</v>
          </cell>
          <cell r="B885">
            <v>8751</v>
          </cell>
          <cell r="C885">
            <v>1</v>
          </cell>
          <cell r="D885">
            <v>51</v>
          </cell>
          <cell r="E885">
            <v>52.958464999999997</v>
          </cell>
          <cell r="F885">
            <v>162.56673599999999</v>
          </cell>
        </row>
        <row r="886">
          <cell r="A886">
            <v>8</v>
          </cell>
          <cell r="B886">
            <v>8751</v>
          </cell>
          <cell r="C886">
            <v>1</v>
          </cell>
          <cell r="D886">
            <v>52</v>
          </cell>
          <cell r="E886">
            <v>18.643063999999999</v>
          </cell>
          <cell r="F886">
            <v>55.472712999999999</v>
          </cell>
        </row>
        <row r="887">
          <cell r="A887">
            <v>8</v>
          </cell>
          <cell r="B887">
            <v>8756</v>
          </cell>
          <cell r="C887">
            <v>1</v>
          </cell>
          <cell r="D887">
            <v>4</v>
          </cell>
          <cell r="E887">
            <v>-1.8047390000000001</v>
          </cell>
          <cell r="F887">
            <v>-6.3476460000000001</v>
          </cell>
        </row>
        <row r="888">
          <cell r="A888">
            <v>8</v>
          </cell>
          <cell r="B888">
            <v>8756</v>
          </cell>
          <cell r="C888">
            <v>1</v>
          </cell>
          <cell r="D888">
            <v>51</v>
          </cell>
          <cell r="E888">
            <v>29.006568999999999</v>
          </cell>
          <cell r="F888">
            <v>89.167424999999994</v>
          </cell>
        </row>
        <row r="889">
          <cell r="A889">
            <v>8</v>
          </cell>
          <cell r="B889">
            <v>8756</v>
          </cell>
          <cell r="C889">
            <v>1</v>
          </cell>
          <cell r="D889">
            <v>52</v>
          </cell>
          <cell r="E889">
            <v>11.521944999999999</v>
          </cell>
          <cell r="F889">
            <v>32.169201999999999</v>
          </cell>
        </row>
        <row r="890">
          <cell r="A890">
            <v>8</v>
          </cell>
          <cell r="B890">
            <v>8761</v>
          </cell>
          <cell r="C890">
            <v>1</v>
          </cell>
          <cell r="D890">
            <v>4</v>
          </cell>
          <cell r="E890">
            <v>-10.800922999999999</v>
          </cell>
          <cell r="F890">
            <v>-23.622202000000001</v>
          </cell>
        </row>
        <row r="891">
          <cell r="A891">
            <v>8</v>
          </cell>
          <cell r="B891">
            <v>8761</v>
          </cell>
          <cell r="C891">
            <v>1</v>
          </cell>
          <cell r="D891">
            <v>51</v>
          </cell>
          <cell r="E891">
            <v>56.016947000000002</v>
          </cell>
          <cell r="F891">
            <v>171.963874</v>
          </cell>
        </row>
        <row r="892">
          <cell r="A892">
            <v>8</v>
          </cell>
          <cell r="B892">
            <v>8761</v>
          </cell>
          <cell r="C892">
            <v>1</v>
          </cell>
          <cell r="D892">
            <v>52</v>
          </cell>
          <cell r="E892">
            <v>28.800577000000001</v>
          </cell>
          <cell r="F892">
            <v>78.280551000000003</v>
          </cell>
        </row>
        <row r="893">
          <cell r="A893">
            <v>8</v>
          </cell>
          <cell r="B893">
            <v>8777</v>
          </cell>
          <cell r="C893">
            <v>1</v>
          </cell>
          <cell r="D893">
            <v>4</v>
          </cell>
          <cell r="E893">
            <v>-15.479666</v>
          </cell>
          <cell r="F893">
            <v>-51.544927000000001</v>
          </cell>
        </row>
        <row r="894">
          <cell r="A894">
            <v>8</v>
          </cell>
          <cell r="B894">
            <v>8777</v>
          </cell>
          <cell r="C894">
            <v>1</v>
          </cell>
          <cell r="D894">
            <v>51</v>
          </cell>
          <cell r="E894">
            <v>127.660437</v>
          </cell>
          <cell r="F894">
            <v>391.05044600000002</v>
          </cell>
        </row>
        <row r="895">
          <cell r="A895">
            <v>8</v>
          </cell>
          <cell r="B895">
            <v>8777</v>
          </cell>
          <cell r="C895">
            <v>1</v>
          </cell>
          <cell r="D895">
            <v>52</v>
          </cell>
          <cell r="E895">
            <v>45.740915000000001</v>
          </cell>
          <cell r="F895">
            <v>134.29938999999999</v>
          </cell>
        </row>
        <row r="896">
          <cell r="A896">
            <v>8</v>
          </cell>
          <cell r="B896">
            <v>8777</v>
          </cell>
          <cell r="C896">
            <v>1</v>
          </cell>
          <cell r="D896">
            <v>591</v>
          </cell>
          <cell r="E896">
            <v>0.04</v>
          </cell>
          <cell r="F896">
            <v>0.12</v>
          </cell>
        </row>
        <row r="897">
          <cell r="A897">
            <v>8</v>
          </cell>
          <cell r="B897">
            <v>8779</v>
          </cell>
          <cell r="C897">
            <v>1</v>
          </cell>
          <cell r="D897">
            <v>52</v>
          </cell>
          <cell r="E897">
            <v>13.5275</v>
          </cell>
          <cell r="F897">
            <v>39.419499999999999</v>
          </cell>
        </row>
        <row r="898">
          <cell r="A898">
            <v>8</v>
          </cell>
          <cell r="B898">
            <v>8781</v>
          </cell>
          <cell r="C898">
            <v>1</v>
          </cell>
          <cell r="D898">
            <v>4</v>
          </cell>
          <cell r="E898">
            <v>0</v>
          </cell>
          <cell r="F898">
            <v>-2.6260270000000001</v>
          </cell>
        </row>
        <row r="899">
          <cell r="A899">
            <v>8</v>
          </cell>
          <cell r="B899">
            <v>8781</v>
          </cell>
          <cell r="C899">
            <v>1</v>
          </cell>
          <cell r="D899">
            <v>51</v>
          </cell>
          <cell r="E899">
            <v>37.157564000000001</v>
          </cell>
          <cell r="F899">
            <v>120.94804499999999</v>
          </cell>
        </row>
        <row r="900">
          <cell r="A900">
            <v>8</v>
          </cell>
          <cell r="B900">
            <v>8781</v>
          </cell>
          <cell r="C900">
            <v>1</v>
          </cell>
          <cell r="D900">
            <v>52</v>
          </cell>
          <cell r="E900">
            <v>2.492982</v>
          </cell>
          <cell r="F900">
            <v>21.075793999999998</v>
          </cell>
        </row>
        <row r="901">
          <cell r="A901">
            <v>8</v>
          </cell>
          <cell r="B901">
            <v>8787</v>
          </cell>
          <cell r="C901">
            <v>1</v>
          </cell>
          <cell r="D901">
            <v>4</v>
          </cell>
          <cell r="E901">
            <v>-21.459254000000001</v>
          </cell>
          <cell r="F901">
            <v>-69.495804000000007</v>
          </cell>
        </row>
        <row r="902">
          <cell r="A902">
            <v>8</v>
          </cell>
          <cell r="B902">
            <v>8787</v>
          </cell>
          <cell r="C902">
            <v>1</v>
          </cell>
          <cell r="D902">
            <v>51</v>
          </cell>
          <cell r="E902">
            <v>134.489721</v>
          </cell>
          <cell r="F902">
            <v>420.30465500000003</v>
          </cell>
        </row>
        <row r="903">
          <cell r="A903">
            <v>8</v>
          </cell>
          <cell r="B903">
            <v>8787</v>
          </cell>
          <cell r="C903">
            <v>1</v>
          </cell>
          <cell r="D903">
            <v>52</v>
          </cell>
          <cell r="E903">
            <v>39.923738999999998</v>
          </cell>
          <cell r="F903">
            <v>133.43271799999999</v>
          </cell>
        </row>
        <row r="904">
          <cell r="A904">
            <v>8</v>
          </cell>
          <cell r="B904">
            <v>8787</v>
          </cell>
          <cell r="C904">
            <v>1</v>
          </cell>
          <cell r="D904">
            <v>591</v>
          </cell>
          <cell r="E904">
            <v>2.5000000000000001E-2</v>
          </cell>
          <cell r="F904">
            <v>2.5000000000000001E-2</v>
          </cell>
        </row>
        <row r="905">
          <cell r="A905">
            <v>8</v>
          </cell>
          <cell r="B905">
            <v>8791</v>
          </cell>
          <cell r="C905">
            <v>1</v>
          </cell>
          <cell r="D905">
            <v>4</v>
          </cell>
          <cell r="E905">
            <v>-9.7086310000000005</v>
          </cell>
          <cell r="F905">
            <v>-33.528385</v>
          </cell>
        </row>
        <row r="906">
          <cell r="A906">
            <v>8</v>
          </cell>
          <cell r="B906">
            <v>8791</v>
          </cell>
          <cell r="C906">
            <v>1</v>
          </cell>
          <cell r="D906">
            <v>51</v>
          </cell>
          <cell r="E906">
            <v>114.482145</v>
          </cell>
          <cell r="F906">
            <v>346.262787</v>
          </cell>
        </row>
        <row r="907">
          <cell r="A907">
            <v>8</v>
          </cell>
          <cell r="B907">
            <v>8791</v>
          </cell>
          <cell r="C907">
            <v>1</v>
          </cell>
          <cell r="D907">
            <v>52</v>
          </cell>
          <cell r="E907">
            <v>10.424542000000001</v>
          </cell>
          <cell r="F907">
            <v>80.425183000000004</v>
          </cell>
        </row>
        <row r="908">
          <cell r="A908">
            <v>8</v>
          </cell>
          <cell r="B908">
            <v>8795</v>
          </cell>
          <cell r="C908">
            <v>1</v>
          </cell>
          <cell r="D908">
            <v>4</v>
          </cell>
          <cell r="E908">
            <v>-7.2458739999999997</v>
          </cell>
          <cell r="F908">
            <v>-24.571725000000001</v>
          </cell>
        </row>
        <row r="909">
          <cell r="A909">
            <v>8</v>
          </cell>
          <cell r="B909">
            <v>8795</v>
          </cell>
          <cell r="C909">
            <v>1</v>
          </cell>
          <cell r="D909">
            <v>51</v>
          </cell>
          <cell r="E909">
            <v>74.286867000000001</v>
          </cell>
          <cell r="F909">
            <v>220.673832</v>
          </cell>
        </row>
        <row r="910">
          <cell r="A910">
            <v>8</v>
          </cell>
          <cell r="B910">
            <v>8795</v>
          </cell>
          <cell r="C910">
            <v>1</v>
          </cell>
          <cell r="D910">
            <v>52</v>
          </cell>
          <cell r="E910">
            <v>29.026907999999999</v>
          </cell>
          <cell r="F910">
            <v>114.727675</v>
          </cell>
        </row>
        <row r="911">
          <cell r="A911">
            <v>9</v>
          </cell>
          <cell r="B911">
            <v>9101</v>
          </cell>
          <cell r="C911">
            <v>1</v>
          </cell>
          <cell r="D911">
            <v>4</v>
          </cell>
          <cell r="E911">
            <v>-0.164968</v>
          </cell>
          <cell r="F911">
            <v>-21.163467000000001</v>
          </cell>
        </row>
        <row r="912">
          <cell r="A912">
            <v>9</v>
          </cell>
          <cell r="B912">
            <v>9101</v>
          </cell>
          <cell r="C912">
            <v>1</v>
          </cell>
          <cell r="D912">
            <v>51</v>
          </cell>
          <cell r="E912">
            <v>36.545895000000002</v>
          </cell>
          <cell r="F912">
            <v>111.53002499999999</v>
          </cell>
        </row>
        <row r="913">
          <cell r="A913">
            <v>9</v>
          </cell>
          <cell r="B913">
            <v>9101</v>
          </cell>
          <cell r="C913">
            <v>1</v>
          </cell>
          <cell r="D913">
            <v>52</v>
          </cell>
          <cell r="E913">
            <v>7.9068160000000001</v>
          </cell>
          <cell r="F913">
            <v>27.704025000000001</v>
          </cell>
        </row>
        <row r="914">
          <cell r="A914">
            <v>9</v>
          </cell>
          <cell r="B914">
            <v>9103</v>
          </cell>
          <cell r="C914">
            <v>1</v>
          </cell>
          <cell r="D914">
            <v>4</v>
          </cell>
          <cell r="E914">
            <v>-1.4E-2</v>
          </cell>
          <cell r="F914">
            <v>-8.3000000000000004E-2</v>
          </cell>
        </row>
        <row r="915">
          <cell r="A915">
            <v>9</v>
          </cell>
          <cell r="B915">
            <v>9103</v>
          </cell>
          <cell r="C915">
            <v>1</v>
          </cell>
          <cell r="D915">
            <v>51</v>
          </cell>
          <cell r="E915">
            <v>36.717989000000003</v>
          </cell>
          <cell r="F915">
            <v>111.046718</v>
          </cell>
        </row>
        <row r="916">
          <cell r="A916">
            <v>9</v>
          </cell>
          <cell r="B916">
            <v>9103</v>
          </cell>
          <cell r="C916">
            <v>1</v>
          </cell>
          <cell r="D916">
            <v>52</v>
          </cell>
          <cell r="E916">
            <v>167.50312</v>
          </cell>
          <cell r="F916">
            <v>289.03666399999997</v>
          </cell>
        </row>
        <row r="917">
          <cell r="A917">
            <v>9</v>
          </cell>
          <cell r="B917">
            <v>9103</v>
          </cell>
          <cell r="C917">
            <v>6</v>
          </cell>
          <cell r="D917">
            <v>52</v>
          </cell>
          <cell r="E917">
            <v>0</v>
          </cell>
          <cell r="F917">
            <v>0.67375399999999996</v>
          </cell>
        </row>
        <row r="918">
          <cell r="A918">
            <v>9</v>
          </cell>
          <cell r="B918">
            <v>9203</v>
          </cell>
          <cell r="C918">
            <v>1</v>
          </cell>
          <cell r="D918">
            <v>52</v>
          </cell>
          <cell r="E918">
            <v>-1.2472E-2</v>
          </cell>
          <cell r="F918">
            <v>0</v>
          </cell>
        </row>
        <row r="919">
          <cell r="A919">
            <v>9</v>
          </cell>
          <cell r="B919">
            <v>9207</v>
          </cell>
          <cell r="C919">
            <v>1</v>
          </cell>
          <cell r="D919">
            <v>52</v>
          </cell>
          <cell r="E919">
            <v>0</v>
          </cell>
          <cell r="F919">
            <v>0</v>
          </cell>
        </row>
        <row r="920">
          <cell r="A920">
            <v>9</v>
          </cell>
          <cell r="B920">
            <v>9210</v>
          </cell>
          <cell r="C920">
            <v>1</v>
          </cell>
          <cell r="D920">
            <v>4</v>
          </cell>
          <cell r="E920">
            <v>-3.9681959999999998</v>
          </cell>
          <cell r="F920">
            <v>-14.144961</v>
          </cell>
        </row>
        <row r="921">
          <cell r="A921">
            <v>9</v>
          </cell>
          <cell r="B921">
            <v>9210</v>
          </cell>
          <cell r="C921">
            <v>1</v>
          </cell>
          <cell r="D921">
            <v>51</v>
          </cell>
          <cell r="E921">
            <v>130.0112</v>
          </cell>
          <cell r="F921">
            <v>388.91574000000003</v>
          </cell>
        </row>
        <row r="922">
          <cell r="A922">
            <v>9</v>
          </cell>
          <cell r="B922">
            <v>9210</v>
          </cell>
          <cell r="C922">
            <v>1</v>
          </cell>
          <cell r="D922">
            <v>52</v>
          </cell>
          <cell r="E922">
            <v>43.728608000000001</v>
          </cell>
          <cell r="F922">
            <v>202.25381900000002</v>
          </cell>
        </row>
        <row r="923">
          <cell r="A923">
            <v>9</v>
          </cell>
          <cell r="B923">
            <v>9210</v>
          </cell>
          <cell r="C923">
            <v>1</v>
          </cell>
          <cell r="D923">
            <v>591</v>
          </cell>
          <cell r="E923">
            <v>0.06</v>
          </cell>
          <cell r="F923">
            <v>6.3E-2</v>
          </cell>
        </row>
        <row r="924">
          <cell r="A924">
            <v>9</v>
          </cell>
          <cell r="B924">
            <v>9210</v>
          </cell>
          <cell r="C924">
            <v>6</v>
          </cell>
          <cell r="D924">
            <v>52</v>
          </cell>
          <cell r="E924">
            <v>5.2240399999999996</v>
          </cell>
          <cell r="F924">
            <v>5.7763479999999996</v>
          </cell>
        </row>
        <row r="925">
          <cell r="A925">
            <v>9</v>
          </cell>
          <cell r="B925">
            <v>9212</v>
          </cell>
          <cell r="C925">
            <v>1</v>
          </cell>
          <cell r="D925">
            <v>52</v>
          </cell>
          <cell r="E925">
            <v>0</v>
          </cell>
          <cell r="F925">
            <v>0.66744700000000001</v>
          </cell>
        </row>
        <row r="926">
          <cell r="A926">
            <v>9</v>
          </cell>
          <cell r="B926">
            <v>9214</v>
          </cell>
          <cell r="C926">
            <v>1</v>
          </cell>
          <cell r="D926">
            <v>51</v>
          </cell>
          <cell r="E926">
            <v>6.7808190000000002</v>
          </cell>
          <cell r="F926">
            <v>20.149684000000001</v>
          </cell>
        </row>
        <row r="927">
          <cell r="A927">
            <v>9</v>
          </cell>
          <cell r="B927">
            <v>9214</v>
          </cell>
          <cell r="C927">
            <v>1</v>
          </cell>
          <cell r="D927">
            <v>52</v>
          </cell>
          <cell r="E927">
            <v>2.2399200000000001</v>
          </cell>
          <cell r="F927">
            <v>6.6267719999999999</v>
          </cell>
        </row>
        <row r="928">
          <cell r="A928">
            <v>9</v>
          </cell>
          <cell r="B928">
            <v>9215</v>
          </cell>
          <cell r="C928">
            <v>1</v>
          </cell>
          <cell r="D928">
            <v>51</v>
          </cell>
          <cell r="E928">
            <v>11.319125</v>
          </cell>
          <cell r="F928">
            <v>33.902025000000002</v>
          </cell>
        </row>
        <row r="929">
          <cell r="A929">
            <v>9</v>
          </cell>
          <cell r="B929">
            <v>9215</v>
          </cell>
          <cell r="C929">
            <v>1</v>
          </cell>
          <cell r="D929">
            <v>52</v>
          </cell>
          <cell r="E929">
            <v>1.5737300000000001</v>
          </cell>
          <cell r="F929">
            <v>5.0778150000000002</v>
          </cell>
        </row>
        <row r="930">
          <cell r="A930">
            <v>9</v>
          </cell>
          <cell r="B930">
            <v>9215</v>
          </cell>
          <cell r="C930">
            <v>1</v>
          </cell>
          <cell r="D930">
            <v>591</v>
          </cell>
          <cell r="E930">
            <v>0</v>
          </cell>
          <cell r="F930">
            <v>1.4999999999999999E-2</v>
          </cell>
        </row>
        <row r="931">
          <cell r="A931">
            <v>9</v>
          </cell>
          <cell r="B931">
            <v>9250</v>
          </cell>
          <cell r="C931">
            <v>1</v>
          </cell>
          <cell r="D931">
            <v>4</v>
          </cell>
          <cell r="E931">
            <v>-10.560314</v>
          </cell>
          <cell r="F931">
            <v>-25.279875000000001</v>
          </cell>
        </row>
        <row r="932">
          <cell r="A932">
            <v>9</v>
          </cell>
          <cell r="B932">
            <v>9250</v>
          </cell>
          <cell r="C932">
            <v>1</v>
          </cell>
          <cell r="D932">
            <v>52</v>
          </cell>
          <cell r="E932">
            <v>44.691240999999998</v>
          </cell>
          <cell r="F932">
            <v>133.733791</v>
          </cell>
        </row>
        <row r="933">
          <cell r="A933">
            <v>9</v>
          </cell>
          <cell r="B933">
            <v>9262</v>
          </cell>
          <cell r="C933">
            <v>1</v>
          </cell>
          <cell r="D933">
            <v>4</v>
          </cell>
          <cell r="E933">
            <v>-6.7314439999999998</v>
          </cell>
          <cell r="F933">
            <v>-16.951428</v>
          </cell>
        </row>
        <row r="934">
          <cell r="A934">
            <v>9</v>
          </cell>
          <cell r="B934">
            <v>9262</v>
          </cell>
          <cell r="C934">
            <v>1</v>
          </cell>
          <cell r="D934">
            <v>51</v>
          </cell>
          <cell r="E934">
            <v>101.574766</v>
          </cell>
          <cell r="F934">
            <v>314.91345699999999</v>
          </cell>
        </row>
        <row r="935">
          <cell r="A935">
            <v>9</v>
          </cell>
          <cell r="B935">
            <v>9262</v>
          </cell>
          <cell r="C935">
            <v>1</v>
          </cell>
          <cell r="D935">
            <v>52</v>
          </cell>
          <cell r="E935">
            <v>50.899064000000003</v>
          </cell>
          <cell r="F935">
            <v>136.76096700000002</v>
          </cell>
        </row>
        <row r="936">
          <cell r="A936">
            <v>9</v>
          </cell>
          <cell r="B936">
            <v>9381</v>
          </cell>
          <cell r="C936">
            <v>1</v>
          </cell>
          <cell r="D936">
            <v>51</v>
          </cell>
          <cell r="E936">
            <v>664.97201600000005</v>
          </cell>
          <cell r="F936">
            <v>1955.7456589999999</v>
          </cell>
        </row>
        <row r="937">
          <cell r="A937">
            <v>9</v>
          </cell>
          <cell r="B937">
            <v>9381</v>
          </cell>
          <cell r="C937">
            <v>1</v>
          </cell>
          <cell r="D937">
            <v>52</v>
          </cell>
          <cell r="E937">
            <v>0</v>
          </cell>
          <cell r="F937">
            <v>6.1594000000000003E-2</v>
          </cell>
        </row>
        <row r="938">
          <cell r="A938">
            <v>9</v>
          </cell>
          <cell r="B938">
            <v>9381</v>
          </cell>
          <cell r="C938">
            <v>1</v>
          </cell>
          <cell r="D938">
            <v>591</v>
          </cell>
          <cell r="E938">
            <v>18.775551</v>
          </cell>
          <cell r="F938">
            <v>56.486823000000001</v>
          </cell>
        </row>
        <row r="939">
          <cell r="A939">
            <v>9</v>
          </cell>
          <cell r="B939">
            <v>9721</v>
          </cell>
          <cell r="C939">
            <v>1</v>
          </cell>
          <cell r="D939">
            <v>52</v>
          </cell>
          <cell r="E939">
            <v>425.48391800000002</v>
          </cell>
          <cell r="F939">
            <v>801.01761799999997</v>
          </cell>
        </row>
        <row r="940">
          <cell r="A940">
            <v>9</v>
          </cell>
          <cell r="B940">
            <v>9811</v>
          </cell>
          <cell r="C940">
            <v>1</v>
          </cell>
          <cell r="D940">
            <v>591</v>
          </cell>
          <cell r="E940">
            <v>20.953185000000001</v>
          </cell>
          <cell r="F940">
            <v>2437.7432650000001</v>
          </cell>
        </row>
        <row r="941">
          <cell r="A941">
            <v>9</v>
          </cell>
          <cell r="B941">
            <v>9821</v>
          </cell>
          <cell r="C941">
            <v>1</v>
          </cell>
          <cell r="D941">
            <v>591</v>
          </cell>
          <cell r="E941">
            <v>12.663511</v>
          </cell>
          <cell r="F941">
            <v>104.021868</v>
          </cell>
        </row>
        <row r="942">
          <cell r="A942">
            <v>9</v>
          </cell>
          <cell r="B942">
            <v>9831</v>
          </cell>
          <cell r="C942">
            <v>1</v>
          </cell>
          <cell r="D942">
            <v>591</v>
          </cell>
          <cell r="E942">
            <v>0</v>
          </cell>
          <cell r="F942">
            <v>3.8710000000000001E-2</v>
          </cell>
        </row>
        <row r="943">
          <cell r="A943">
            <v>9</v>
          </cell>
          <cell r="B943">
            <v>9901</v>
          </cell>
          <cell r="C943">
            <v>1</v>
          </cell>
          <cell r="D943">
            <v>4</v>
          </cell>
          <cell r="E943">
            <v>-22.923055999999999</v>
          </cell>
          <cell r="F943">
            <v>-63.155512000000002</v>
          </cell>
        </row>
        <row r="944">
          <cell r="A944">
            <v>9</v>
          </cell>
          <cell r="B944">
            <v>9901</v>
          </cell>
          <cell r="C944">
            <v>1</v>
          </cell>
          <cell r="D944">
            <v>51</v>
          </cell>
          <cell r="E944">
            <v>12.220468</v>
          </cell>
          <cell r="F944">
            <v>37.630979000000004</v>
          </cell>
        </row>
        <row r="945">
          <cell r="A945">
            <v>9</v>
          </cell>
          <cell r="B945">
            <v>9901</v>
          </cell>
          <cell r="C945">
            <v>1</v>
          </cell>
          <cell r="D945">
            <v>52</v>
          </cell>
          <cell r="E945">
            <v>9.3696809999999999</v>
          </cell>
          <cell r="F945">
            <v>16.662714000000001</v>
          </cell>
        </row>
        <row r="946">
          <cell r="A946">
            <v>9</v>
          </cell>
          <cell r="B946">
            <v>9901</v>
          </cell>
          <cell r="C946">
            <v>1</v>
          </cell>
          <cell r="D946">
            <v>591</v>
          </cell>
          <cell r="E946">
            <v>0.1</v>
          </cell>
          <cell r="F946">
            <v>0.1</v>
          </cell>
        </row>
        <row r="947">
          <cell r="A947">
            <v>9</v>
          </cell>
          <cell r="B947">
            <v>9905</v>
          </cell>
          <cell r="C947">
            <v>1</v>
          </cell>
          <cell r="D947">
            <v>4</v>
          </cell>
          <cell r="E947">
            <v>-30.105551999999999</v>
          </cell>
          <cell r="F947">
            <v>-119.786401</v>
          </cell>
        </row>
        <row r="948">
          <cell r="A948">
            <v>9</v>
          </cell>
          <cell r="B948">
            <v>9905</v>
          </cell>
          <cell r="C948">
            <v>1</v>
          </cell>
          <cell r="D948">
            <v>51</v>
          </cell>
          <cell r="E948">
            <v>11.01305</v>
          </cell>
          <cell r="F948">
            <v>33.151406999999999</v>
          </cell>
        </row>
        <row r="949">
          <cell r="A949">
            <v>9</v>
          </cell>
          <cell r="B949">
            <v>9905</v>
          </cell>
          <cell r="C949">
            <v>1</v>
          </cell>
          <cell r="D949">
            <v>52</v>
          </cell>
          <cell r="E949">
            <v>18.945423000000002</v>
          </cell>
          <cell r="F949">
            <v>92.197665999999998</v>
          </cell>
        </row>
        <row r="950">
          <cell r="A950">
            <v>9</v>
          </cell>
          <cell r="B950">
            <v>9905</v>
          </cell>
          <cell r="C950">
            <v>1</v>
          </cell>
          <cell r="D950">
            <v>591</v>
          </cell>
          <cell r="E950">
            <v>2.5000000000000001E-2</v>
          </cell>
          <cell r="F950">
            <v>9.9000000000000005E-2</v>
          </cell>
        </row>
        <row r="951">
          <cell r="A951">
            <v>9</v>
          </cell>
          <cell r="B951">
            <v>9971</v>
          </cell>
          <cell r="C951">
            <v>6</v>
          </cell>
          <cell r="D951">
            <v>52</v>
          </cell>
          <cell r="E951">
            <v>252.119912</v>
          </cell>
          <cell r="F951">
            <v>992.07308</v>
          </cell>
        </row>
        <row r="952">
          <cell r="A952">
            <v>9</v>
          </cell>
          <cell r="B952">
            <v>9976</v>
          </cell>
          <cell r="C952">
            <v>1</v>
          </cell>
          <cell r="D952">
            <v>52</v>
          </cell>
          <cell r="E952">
            <v>0</v>
          </cell>
          <cell r="F952">
            <v>7.6464790000000002</v>
          </cell>
        </row>
        <row r="953">
          <cell r="A953">
            <v>9</v>
          </cell>
          <cell r="B953">
            <v>9977</v>
          </cell>
          <cell r="C953">
            <v>1</v>
          </cell>
          <cell r="D953">
            <v>51</v>
          </cell>
          <cell r="E953">
            <v>2.7761749999999998</v>
          </cell>
          <cell r="F953">
            <v>2.7761749999999998</v>
          </cell>
        </row>
        <row r="954">
          <cell r="A954">
            <v>9</v>
          </cell>
          <cell r="B954">
            <v>9977</v>
          </cell>
          <cell r="C954">
            <v>1</v>
          </cell>
          <cell r="D954">
            <v>52</v>
          </cell>
          <cell r="E954">
            <v>2.1017000000000001E-2</v>
          </cell>
          <cell r="F954">
            <v>1.981525</v>
          </cell>
        </row>
        <row r="955">
          <cell r="A955">
            <v>9</v>
          </cell>
          <cell r="B955">
            <v>9980</v>
          </cell>
          <cell r="C955">
            <v>1</v>
          </cell>
          <cell r="D955">
            <v>4</v>
          </cell>
          <cell r="E955">
            <v>-19.027688999999999</v>
          </cell>
          <cell r="F955">
            <v>-61.412427000000001</v>
          </cell>
        </row>
        <row r="956">
          <cell r="A956">
            <v>9</v>
          </cell>
          <cell r="B956">
            <v>9980</v>
          </cell>
          <cell r="C956">
            <v>1</v>
          </cell>
          <cell r="D956">
            <v>51</v>
          </cell>
          <cell r="E956">
            <v>8.2369830000000004</v>
          </cell>
          <cell r="F956">
            <v>24.953956999999999</v>
          </cell>
        </row>
        <row r="957">
          <cell r="A957">
            <v>9</v>
          </cell>
          <cell r="B957">
            <v>9980</v>
          </cell>
          <cell r="C957">
            <v>1</v>
          </cell>
          <cell r="D957">
            <v>52</v>
          </cell>
          <cell r="E957">
            <v>12.203275999999999</v>
          </cell>
          <cell r="F957">
            <v>34.540509999999998</v>
          </cell>
        </row>
        <row r="958">
          <cell r="A958">
            <v>9</v>
          </cell>
          <cell r="B958">
            <v>9980</v>
          </cell>
          <cell r="C958">
            <v>6</v>
          </cell>
          <cell r="D958">
            <v>52</v>
          </cell>
          <cell r="E958">
            <v>0.93985200000000002</v>
          </cell>
          <cell r="F958">
            <v>0.93985200000000002</v>
          </cell>
        </row>
        <row r="959">
          <cell r="A959">
            <v>9</v>
          </cell>
          <cell r="B959">
            <v>9981</v>
          </cell>
          <cell r="C959">
            <v>6</v>
          </cell>
          <cell r="D959">
            <v>52</v>
          </cell>
          <cell r="E959">
            <v>6.1245979999999998</v>
          </cell>
          <cell r="F959">
            <v>17.056747999999999</v>
          </cell>
        </row>
        <row r="960">
          <cell r="A960">
            <v>9</v>
          </cell>
          <cell r="B960">
            <v>9984</v>
          </cell>
          <cell r="C960">
            <v>1</v>
          </cell>
          <cell r="D960">
            <v>4</v>
          </cell>
          <cell r="E960">
            <v>-237.80121800000001</v>
          </cell>
          <cell r="F960">
            <v>-838.52390600000001</v>
          </cell>
        </row>
        <row r="961">
          <cell r="A961">
            <v>9</v>
          </cell>
          <cell r="B961">
            <v>9984</v>
          </cell>
          <cell r="C961">
            <v>1</v>
          </cell>
          <cell r="D961">
            <v>51</v>
          </cell>
          <cell r="E961">
            <v>6.7142879999999998</v>
          </cell>
          <cell r="F961">
            <v>19.733125000000001</v>
          </cell>
        </row>
        <row r="962">
          <cell r="A962">
            <v>9</v>
          </cell>
          <cell r="B962">
            <v>9984</v>
          </cell>
          <cell r="C962">
            <v>1</v>
          </cell>
          <cell r="D962">
            <v>52</v>
          </cell>
          <cell r="E962">
            <v>81.410219999999995</v>
          </cell>
          <cell r="F962">
            <v>644.68231300000002</v>
          </cell>
        </row>
        <row r="963">
          <cell r="A963">
            <v>9</v>
          </cell>
          <cell r="B963">
            <v>9984</v>
          </cell>
          <cell r="C963">
            <v>5</v>
          </cell>
          <cell r="D963">
            <v>52</v>
          </cell>
          <cell r="E963">
            <v>169.074029</v>
          </cell>
          <cell r="F963">
            <v>427.59987799999999</v>
          </cell>
        </row>
        <row r="964">
          <cell r="A964">
            <v>9</v>
          </cell>
          <cell r="B964">
            <v>9991</v>
          </cell>
          <cell r="C964">
            <v>1</v>
          </cell>
          <cell r="D964">
            <v>591</v>
          </cell>
          <cell r="E964">
            <v>-2.6599999999999999E-2</v>
          </cell>
          <cell r="F964">
            <v>14.299524</v>
          </cell>
        </row>
        <row r="965">
          <cell r="A965">
            <v>9</v>
          </cell>
          <cell r="B965">
            <v>9994</v>
          </cell>
          <cell r="C965">
            <v>1</v>
          </cell>
          <cell r="D965">
            <v>52</v>
          </cell>
          <cell r="E965">
            <v>9.6844020000000004</v>
          </cell>
          <cell r="F965">
            <v>16.376473000000001</v>
          </cell>
        </row>
        <row r="966">
          <cell r="A966">
            <v>9</v>
          </cell>
          <cell r="B966">
            <v>9999</v>
          </cell>
          <cell r="C966">
            <v>1</v>
          </cell>
          <cell r="D966">
            <v>4</v>
          </cell>
          <cell r="E966">
            <v>-1.9950000000000001</v>
          </cell>
          <cell r="F966">
            <v>-12.751892</v>
          </cell>
        </row>
        <row r="967">
          <cell r="A967">
            <v>9</v>
          </cell>
          <cell r="B967">
            <v>9999</v>
          </cell>
          <cell r="C967">
            <v>1</v>
          </cell>
          <cell r="D967">
            <v>51</v>
          </cell>
          <cell r="E967">
            <v>10.537291</v>
          </cell>
          <cell r="F967">
            <v>19.689869999999999</v>
          </cell>
        </row>
        <row r="968">
          <cell r="A968">
            <v>9</v>
          </cell>
          <cell r="B968">
            <v>9999</v>
          </cell>
          <cell r="C968">
            <v>1</v>
          </cell>
          <cell r="D968">
            <v>52</v>
          </cell>
          <cell r="E968">
            <v>126.723022</v>
          </cell>
          <cell r="F968">
            <v>269.93860900000004</v>
          </cell>
        </row>
        <row r="969">
          <cell r="A969">
            <v>9</v>
          </cell>
          <cell r="B969">
            <v>9999</v>
          </cell>
          <cell r="C969">
            <v>1</v>
          </cell>
          <cell r="D969">
            <v>591</v>
          </cell>
          <cell r="E969">
            <v>30.523076</v>
          </cell>
          <cell r="F969">
            <v>370.008599</v>
          </cell>
        </row>
        <row r="970">
          <cell r="A970">
            <v>9</v>
          </cell>
          <cell r="B970">
            <v>9999</v>
          </cell>
          <cell r="C970">
            <v>6</v>
          </cell>
          <cell r="D970">
            <v>52</v>
          </cell>
          <cell r="E970">
            <v>0</v>
          </cell>
          <cell r="F970">
            <v>5.0205E-2</v>
          </cell>
        </row>
        <row r="971">
          <cell r="A971">
            <v>10</v>
          </cell>
          <cell r="B971">
            <v>10101</v>
          </cell>
          <cell r="C971">
            <v>1</v>
          </cell>
          <cell r="D971">
            <v>4</v>
          </cell>
          <cell r="E971">
            <v>0</v>
          </cell>
          <cell r="F971">
            <v>-0.4</v>
          </cell>
        </row>
        <row r="972">
          <cell r="A972">
            <v>10</v>
          </cell>
          <cell r="B972">
            <v>10101</v>
          </cell>
          <cell r="C972">
            <v>1</v>
          </cell>
          <cell r="D972">
            <v>51</v>
          </cell>
          <cell r="E972">
            <v>20.779906</v>
          </cell>
          <cell r="F972">
            <v>62.486148</v>
          </cell>
        </row>
        <row r="973">
          <cell r="A973">
            <v>10</v>
          </cell>
          <cell r="B973">
            <v>10101</v>
          </cell>
          <cell r="C973">
            <v>1</v>
          </cell>
          <cell r="D973">
            <v>52</v>
          </cell>
          <cell r="E973">
            <v>9.333793</v>
          </cell>
          <cell r="F973">
            <v>25.315422999999999</v>
          </cell>
        </row>
        <row r="974">
          <cell r="A974">
            <v>10</v>
          </cell>
          <cell r="B974">
            <v>10101</v>
          </cell>
          <cell r="C974">
            <v>1</v>
          </cell>
          <cell r="D974">
            <v>591</v>
          </cell>
          <cell r="E974">
            <v>0.02</v>
          </cell>
          <cell r="F974">
            <v>0.14000000000000001</v>
          </cell>
        </row>
        <row r="975">
          <cell r="A975">
            <v>10</v>
          </cell>
          <cell r="B975">
            <v>10190</v>
          </cell>
          <cell r="C975">
            <v>1</v>
          </cell>
          <cell r="D975">
            <v>51</v>
          </cell>
          <cell r="E975">
            <v>0.77887399999999996</v>
          </cell>
          <cell r="F975">
            <v>2.5850399999999998</v>
          </cell>
        </row>
        <row r="976">
          <cell r="A976">
            <v>10</v>
          </cell>
          <cell r="B976">
            <v>10190</v>
          </cell>
          <cell r="C976">
            <v>1</v>
          </cell>
          <cell r="D976">
            <v>52</v>
          </cell>
          <cell r="E976">
            <v>5.4627000000000002E-2</v>
          </cell>
          <cell r="F976">
            <v>2.2041339999999998</v>
          </cell>
        </row>
        <row r="977">
          <cell r="A977">
            <v>10</v>
          </cell>
          <cell r="B977">
            <v>10190</v>
          </cell>
          <cell r="C977">
            <v>1</v>
          </cell>
          <cell r="D977">
            <v>591</v>
          </cell>
          <cell r="E977">
            <v>4.7736000000000001</v>
          </cell>
          <cell r="F977">
            <v>13.5252</v>
          </cell>
        </row>
        <row r="978">
          <cell r="A978">
            <v>10</v>
          </cell>
          <cell r="B978">
            <v>10211</v>
          </cell>
          <cell r="C978">
            <v>1</v>
          </cell>
          <cell r="D978">
            <v>4</v>
          </cell>
          <cell r="E978">
            <v>-601.98894800000005</v>
          </cell>
          <cell r="F978">
            <v>-1698.5863019999999</v>
          </cell>
        </row>
        <row r="979">
          <cell r="A979">
            <v>10</v>
          </cell>
          <cell r="B979">
            <v>10211</v>
          </cell>
          <cell r="C979">
            <v>1</v>
          </cell>
          <cell r="D979">
            <v>51</v>
          </cell>
          <cell r="E979">
            <v>177.867366</v>
          </cell>
          <cell r="F979">
            <v>531.37117699999999</v>
          </cell>
        </row>
        <row r="980">
          <cell r="A980">
            <v>10</v>
          </cell>
          <cell r="B980">
            <v>10211</v>
          </cell>
          <cell r="C980">
            <v>1</v>
          </cell>
          <cell r="D980">
            <v>52</v>
          </cell>
          <cell r="E980">
            <v>469.07868999999999</v>
          </cell>
          <cell r="F980">
            <v>1302.6008919999999</v>
          </cell>
        </row>
        <row r="981">
          <cell r="A981">
            <v>10</v>
          </cell>
          <cell r="B981">
            <v>10211</v>
          </cell>
          <cell r="C981">
            <v>1</v>
          </cell>
          <cell r="D981">
            <v>591</v>
          </cell>
          <cell r="E981">
            <v>1.5312969999999999</v>
          </cell>
          <cell r="F981">
            <v>5.131297</v>
          </cell>
        </row>
        <row r="982">
          <cell r="A982">
            <v>10</v>
          </cell>
          <cell r="B982">
            <v>10212</v>
          </cell>
          <cell r="C982">
            <v>1</v>
          </cell>
          <cell r="D982">
            <v>4</v>
          </cell>
          <cell r="E982">
            <v>-0.92706100000000002</v>
          </cell>
          <cell r="F982">
            <v>-2.922202</v>
          </cell>
        </row>
        <row r="983">
          <cell r="A983">
            <v>10</v>
          </cell>
          <cell r="B983">
            <v>10212</v>
          </cell>
          <cell r="C983">
            <v>1</v>
          </cell>
          <cell r="D983">
            <v>52</v>
          </cell>
          <cell r="E983">
            <v>362.94090399999999</v>
          </cell>
          <cell r="F983">
            <v>827.05644500000005</v>
          </cell>
        </row>
        <row r="984">
          <cell r="A984">
            <v>10</v>
          </cell>
          <cell r="B984">
            <v>10212</v>
          </cell>
          <cell r="C984">
            <v>1</v>
          </cell>
          <cell r="D984">
            <v>591</v>
          </cell>
          <cell r="E984">
            <v>161.98810399999999</v>
          </cell>
          <cell r="F984">
            <v>380.35648800000001</v>
          </cell>
        </row>
        <row r="985">
          <cell r="A985">
            <v>10</v>
          </cell>
          <cell r="B985">
            <v>10212</v>
          </cell>
          <cell r="C985">
            <v>5</v>
          </cell>
          <cell r="D985">
            <v>52</v>
          </cell>
          <cell r="E985">
            <v>31.251187000000002</v>
          </cell>
          <cell r="F985">
            <v>86.769469000000001</v>
          </cell>
        </row>
        <row r="986">
          <cell r="A986">
            <v>10</v>
          </cell>
          <cell r="B986">
            <v>10212</v>
          </cell>
          <cell r="C986">
            <v>5</v>
          </cell>
          <cell r="D986">
            <v>591</v>
          </cell>
          <cell r="E986">
            <v>5</v>
          </cell>
          <cell r="F986">
            <v>5.5</v>
          </cell>
        </row>
        <row r="987">
          <cell r="A987">
            <v>10</v>
          </cell>
          <cell r="B987">
            <v>10212</v>
          </cell>
          <cell r="C987">
            <v>6</v>
          </cell>
          <cell r="D987">
            <v>4</v>
          </cell>
          <cell r="E987">
            <v>-6.0000000000000001E-3</v>
          </cell>
          <cell r="F987">
            <v>-12.900373</v>
          </cell>
        </row>
        <row r="988">
          <cell r="A988">
            <v>10</v>
          </cell>
          <cell r="B988">
            <v>10212</v>
          </cell>
          <cell r="C988">
            <v>6</v>
          </cell>
          <cell r="D988">
            <v>52</v>
          </cell>
          <cell r="E988">
            <v>791.72032999999999</v>
          </cell>
          <cell r="F988">
            <v>1851.9371510000001</v>
          </cell>
        </row>
        <row r="989">
          <cell r="A989">
            <v>10</v>
          </cell>
          <cell r="B989">
            <v>10212</v>
          </cell>
          <cell r="C989">
            <v>6</v>
          </cell>
          <cell r="D989">
            <v>591</v>
          </cell>
          <cell r="E989">
            <v>1.3</v>
          </cell>
          <cell r="F989">
            <v>2.8354560000000002</v>
          </cell>
        </row>
        <row r="990">
          <cell r="A990">
            <v>10</v>
          </cell>
          <cell r="B990">
            <v>10251</v>
          </cell>
          <cell r="C990">
            <v>1</v>
          </cell>
          <cell r="D990">
            <v>4</v>
          </cell>
          <cell r="E990">
            <v>-28.272167</v>
          </cell>
          <cell r="F990">
            <v>-36.394508000000002</v>
          </cell>
        </row>
        <row r="991">
          <cell r="A991">
            <v>10</v>
          </cell>
          <cell r="B991">
            <v>10251</v>
          </cell>
          <cell r="C991">
            <v>1</v>
          </cell>
          <cell r="D991">
            <v>51</v>
          </cell>
          <cell r="E991">
            <v>41.050356000000001</v>
          </cell>
          <cell r="F991">
            <v>96.210289000000003</v>
          </cell>
        </row>
        <row r="992">
          <cell r="A992">
            <v>10</v>
          </cell>
          <cell r="B992">
            <v>10251</v>
          </cell>
          <cell r="C992">
            <v>1</v>
          </cell>
          <cell r="D992">
            <v>52</v>
          </cell>
          <cell r="E992">
            <v>18.595352999999999</v>
          </cell>
          <cell r="F992">
            <v>25.447832999999999</v>
          </cell>
        </row>
        <row r="993">
          <cell r="A993">
            <v>10</v>
          </cell>
          <cell r="B993">
            <v>10281</v>
          </cell>
          <cell r="C993">
            <v>1</v>
          </cell>
          <cell r="D993">
            <v>51</v>
          </cell>
          <cell r="E993">
            <v>2.2935409999999998</v>
          </cell>
          <cell r="F993">
            <v>7.0478100000000001</v>
          </cell>
        </row>
        <row r="994">
          <cell r="A994">
            <v>10</v>
          </cell>
          <cell r="B994">
            <v>10281</v>
          </cell>
          <cell r="C994">
            <v>1</v>
          </cell>
          <cell r="D994">
            <v>52</v>
          </cell>
          <cell r="E994">
            <v>0.16308900000000001</v>
          </cell>
          <cell r="F994">
            <v>0.95796499999999996</v>
          </cell>
        </row>
        <row r="995">
          <cell r="A995">
            <v>10</v>
          </cell>
          <cell r="B995">
            <v>10281</v>
          </cell>
          <cell r="C995">
            <v>1</v>
          </cell>
          <cell r="D995">
            <v>591</v>
          </cell>
          <cell r="E995">
            <v>5.0000000000000001E-3</v>
          </cell>
          <cell r="F995">
            <v>5.0000000000000001E-3</v>
          </cell>
        </row>
        <row r="996">
          <cell r="A996">
            <v>10</v>
          </cell>
          <cell r="B996">
            <v>10335</v>
          </cell>
          <cell r="C996">
            <v>1</v>
          </cell>
          <cell r="D996">
            <v>4</v>
          </cell>
          <cell r="E996">
            <v>-23.093367000000001</v>
          </cell>
          <cell r="F996">
            <v>-55.294258999999997</v>
          </cell>
        </row>
        <row r="997">
          <cell r="A997">
            <v>10</v>
          </cell>
          <cell r="B997">
            <v>10335</v>
          </cell>
          <cell r="C997">
            <v>1</v>
          </cell>
          <cell r="D997">
            <v>51</v>
          </cell>
          <cell r="E997">
            <v>37.126188999999997</v>
          </cell>
          <cell r="F997">
            <v>113.635239</v>
          </cell>
        </row>
        <row r="998">
          <cell r="A998">
            <v>10</v>
          </cell>
          <cell r="B998">
            <v>10335</v>
          </cell>
          <cell r="C998">
            <v>1</v>
          </cell>
          <cell r="D998">
            <v>52</v>
          </cell>
          <cell r="E998">
            <v>40.230741000000002</v>
          </cell>
          <cell r="F998">
            <v>119.00815900000001</v>
          </cell>
        </row>
        <row r="999">
          <cell r="A999">
            <v>10</v>
          </cell>
          <cell r="B999">
            <v>10335</v>
          </cell>
          <cell r="C999">
            <v>6</v>
          </cell>
          <cell r="D999">
            <v>52</v>
          </cell>
          <cell r="E999">
            <v>0.38908500000000001</v>
          </cell>
          <cell r="F999">
            <v>0.46761999999999998</v>
          </cell>
        </row>
        <row r="1000">
          <cell r="A1000">
            <v>10</v>
          </cell>
          <cell r="B1000">
            <v>10335</v>
          </cell>
          <cell r="C1000">
            <v>6</v>
          </cell>
          <cell r="D1000">
            <v>591</v>
          </cell>
          <cell r="E1000">
            <v>10.574386000000001</v>
          </cell>
          <cell r="F1000">
            <v>28.984348000000001</v>
          </cell>
        </row>
        <row r="1001">
          <cell r="A1001">
            <v>10</v>
          </cell>
          <cell r="B1001">
            <v>10336</v>
          </cell>
          <cell r="C1001">
            <v>1</v>
          </cell>
          <cell r="D1001">
            <v>52</v>
          </cell>
          <cell r="E1001">
            <v>9.5E-4</v>
          </cell>
          <cell r="F1001">
            <v>0.144285</v>
          </cell>
        </row>
        <row r="1002">
          <cell r="A1002">
            <v>10</v>
          </cell>
          <cell r="B1002">
            <v>10336</v>
          </cell>
          <cell r="C1002">
            <v>6</v>
          </cell>
          <cell r="D1002">
            <v>52</v>
          </cell>
          <cell r="E1002">
            <v>88.929570999999996</v>
          </cell>
          <cell r="F1002">
            <v>232.505416</v>
          </cell>
        </row>
        <row r="1003">
          <cell r="A1003">
            <v>10</v>
          </cell>
          <cell r="B1003">
            <v>10336</v>
          </cell>
          <cell r="C1003">
            <v>6</v>
          </cell>
          <cell r="D1003">
            <v>591</v>
          </cell>
          <cell r="E1003">
            <v>19.901074999999999</v>
          </cell>
          <cell r="F1003">
            <v>38.425877999999997</v>
          </cell>
        </row>
        <row r="1004">
          <cell r="A1004">
            <v>10</v>
          </cell>
          <cell r="B1004">
            <v>10381</v>
          </cell>
          <cell r="C1004">
            <v>1</v>
          </cell>
          <cell r="D1004">
            <v>51</v>
          </cell>
          <cell r="E1004">
            <v>1.858403</v>
          </cell>
          <cell r="F1004">
            <v>5.6707320000000001</v>
          </cell>
        </row>
        <row r="1005">
          <cell r="A1005">
            <v>10</v>
          </cell>
          <cell r="B1005">
            <v>10381</v>
          </cell>
          <cell r="C1005">
            <v>1</v>
          </cell>
          <cell r="D1005">
            <v>52</v>
          </cell>
          <cell r="E1005">
            <v>0.46100799999999997</v>
          </cell>
          <cell r="F1005">
            <v>1.3330420000000001</v>
          </cell>
        </row>
        <row r="1006">
          <cell r="A1006">
            <v>10</v>
          </cell>
          <cell r="B1006">
            <v>10381</v>
          </cell>
          <cell r="C1006">
            <v>1</v>
          </cell>
          <cell r="D1006">
            <v>591</v>
          </cell>
          <cell r="E1006">
            <v>0.01</v>
          </cell>
          <cell r="F1006">
            <v>0.01</v>
          </cell>
        </row>
        <row r="1007">
          <cell r="A1007">
            <v>10</v>
          </cell>
          <cell r="B1007">
            <v>10471</v>
          </cell>
          <cell r="C1007">
            <v>1</v>
          </cell>
          <cell r="D1007">
            <v>4</v>
          </cell>
          <cell r="E1007">
            <v>-3.1550769999999999</v>
          </cell>
          <cell r="F1007">
            <v>-10.402593</v>
          </cell>
        </row>
        <row r="1008">
          <cell r="A1008">
            <v>10</v>
          </cell>
          <cell r="B1008">
            <v>10471</v>
          </cell>
          <cell r="C1008">
            <v>1</v>
          </cell>
          <cell r="D1008">
            <v>51</v>
          </cell>
          <cell r="E1008">
            <v>22.672864000000001</v>
          </cell>
          <cell r="F1008">
            <v>67.782024000000007</v>
          </cell>
        </row>
        <row r="1009">
          <cell r="A1009">
            <v>10</v>
          </cell>
          <cell r="B1009">
            <v>10471</v>
          </cell>
          <cell r="C1009">
            <v>1</v>
          </cell>
          <cell r="D1009">
            <v>52</v>
          </cell>
          <cell r="E1009">
            <v>10.973889</v>
          </cell>
          <cell r="F1009">
            <v>41.065627999999997</v>
          </cell>
        </row>
        <row r="1010">
          <cell r="A1010">
            <v>10</v>
          </cell>
          <cell r="B1010">
            <v>10475</v>
          </cell>
          <cell r="C1010">
            <v>1</v>
          </cell>
          <cell r="D1010">
            <v>52</v>
          </cell>
          <cell r="E1010">
            <v>81.5</v>
          </cell>
          <cell r="F1010">
            <v>244.5</v>
          </cell>
        </row>
        <row r="1011">
          <cell r="A1011">
            <v>10</v>
          </cell>
          <cell r="B1011">
            <v>10475</v>
          </cell>
          <cell r="C1011">
            <v>1</v>
          </cell>
          <cell r="D1011">
            <v>591</v>
          </cell>
          <cell r="E1011">
            <v>116.833333</v>
          </cell>
          <cell r="F1011">
            <v>350.499999</v>
          </cell>
        </row>
        <row r="1012">
          <cell r="A1012">
            <v>10</v>
          </cell>
          <cell r="B1012">
            <v>10481</v>
          </cell>
          <cell r="C1012">
            <v>1</v>
          </cell>
          <cell r="D1012">
            <v>51</v>
          </cell>
          <cell r="E1012">
            <v>2.2792880000000002</v>
          </cell>
          <cell r="F1012">
            <v>5.2734480000000001</v>
          </cell>
        </row>
        <row r="1013">
          <cell r="A1013">
            <v>10</v>
          </cell>
          <cell r="B1013">
            <v>10481</v>
          </cell>
          <cell r="C1013">
            <v>1</v>
          </cell>
          <cell r="D1013">
            <v>52</v>
          </cell>
          <cell r="E1013">
            <v>0.90281199999999995</v>
          </cell>
          <cell r="F1013">
            <v>3.453357</v>
          </cell>
        </row>
        <row r="1014">
          <cell r="A1014">
            <v>10</v>
          </cell>
          <cell r="B1014">
            <v>10512</v>
          </cell>
          <cell r="C1014">
            <v>1</v>
          </cell>
          <cell r="D1014">
            <v>4</v>
          </cell>
          <cell r="E1014">
            <v>0</v>
          </cell>
          <cell r="F1014">
            <v>-4.1771000000000003E-2</v>
          </cell>
        </row>
        <row r="1015">
          <cell r="A1015">
            <v>10</v>
          </cell>
          <cell r="B1015">
            <v>10512</v>
          </cell>
          <cell r="C1015">
            <v>1</v>
          </cell>
          <cell r="D1015">
            <v>51</v>
          </cell>
          <cell r="E1015">
            <v>14.106903000000001</v>
          </cell>
          <cell r="F1015">
            <v>44.482360999999997</v>
          </cell>
        </row>
        <row r="1016">
          <cell r="A1016">
            <v>10</v>
          </cell>
          <cell r="B1016">
            <v>10512</v>
          </cell>
          <cell r="C1016">
            <v>1</v>
          </cell>
          <cell r="D1016">
            <v>52</v>
          </cell>
          <cell r="E1016">
            <v>6.7476349999999998</v>
          </cell>
          <cell r="F1016">
            <v>23.511399000000001</v>
          </cell>
        </row>
        <row r="1017">
          <cell r="A1017">
            <v>10</v>
          </cell>
          <cell r="B1017">
            <v>10512</v>
          </cell>
          <cell r="C1017">
            <v>1</v>
          </cell>
          <cell r="D1017">
            <v>591</v>
          </cell>
          <cell r="E1017">
            <v>16.589950999999999</v>
          </cell>
          <cell r="F1017">
            <v>22.349772999999999</v>
          </cell>
        </row>
        <row r="1018">
          <cell r="A1018">
            <v>10</v>
          </cell>
          <cell r="B1018">
            <v>10521</v>
          </cell>
          <cell r="C1018">
            <v>6</v>
          </cell>
          <cell r="D1018">
            <v>51</v>
          </cell>
          <cell r="E1018">
            <v>0.34206999999999999</v>
          </cell>
          <cell r="F1018">
            <v>1.0262100000000001</v>
          </cell>
        </row>
        <row r="1019">
          <cell r="A1019">
            <v>10</v>
          </cell>
          <cell r="B1019">
            <v>10521</v>
          </cell>
          <cell r="C1019">
            <v>6</v>
          </cell>
          <cell r="D1019">
            <v>52</v>
          </cell>
          <cell r="E1019">
            <v>20.074244</v>
          </cell>
          <cell r="F1019">
            <v>71.273702999999998</v>
          </cell>
        </row>
        <row r="1020">
          <cell r="A1020">
            <v>10</v>
          </cell>
          <cell r="B1020">
            <v>10801</v>
          </cell>
          <cell r="C1020">
            <v>1</v>
          </cell>
          <cell r="D1020">
            <v>591</v>
          </cell>
          <cell r="E1020">
            <v>1238.5640000000001</v>
          </cell>
          <cell r="F1020">
            <v>3400.1295</v>
          </cell>
        </row>
        <row r="1021">
          <cell r="A1021">
            <v>11</v>
          </cell>
          <cell r="B1021">
            <v>11101</v>
          </cell>
          <cell r="C1021">
            <v>1</v>
          </cell>
          <cell r="D1021">
            <v>4</v>
          </cell>
          <cell r="E1021">
            <v>0</v>
          </cell>
          <cell r="F1021">
            <v>-3.4491369999999999</v>
          </cell>
        </row>
        <row r="1022">
          <cell r="A1022">
            <v>11</v>
          </cell>
          <cell r="B1022">
            <v>11101</v>
          </cell>
          <cell r="C1022">
            <v>1</v>
          </cell>
          <cell r="D1022">
            <v>51</v>
          </cell>
          <cell r="E1022">
            <v>12.365323999999999</v>
          </cell>
          <cell r="F1022">
            <v>37.538893000000002</v>
          </cell>
        </row>
        <row r="1023">
          <cell r="A1023">
            <v>11</v>
          </cell>
          <cell r="B1023">
            <v>11101</v>
          </cell>
          <cell r="C1023">
            <v>1</v>
          </cell>
          <cell r="D1023">
            <v>52</v>
          </cell>
          <cell r="E1023">
            <v>3.0179070000000001</v>
          </cell>
          <cell r="F1023">
            <v>13.033436999999999</v>
          </cell>
        </row>
        <row r="1024">
          <cell r="A1024">
            <v>11</v>
          </cell>
          <cell r="B1024">
            <v>11205</v>
          </cell>
          <cell r="C1024">
            <v>1</v>
          </cell>
          <cell r="D1024">
            <v>4</v>
          </cell>
          <cell r="E1024">
            <v>-42.525486000000001</v>
          </cell>
          <cell r="F1024">
            <v>-76.500570999999994</v>
          </cell>
        </row>
        <row r="1025">
          <cell r="A1025">
            <v>11</v>
          </cell>
          <cell r="B1025">
            <v>11205</v>
          </cell>
          <cell r="C1025">
            <v>1</v>
          </cell>
          <cell r="D1025">
            <v>51</v>
          </cell>
          <cell r="E1025">
            <v>49.319868999999997</v>
          </cell>
          <cell r="F1025">
            <v>156.68115700000001</v>
          </cell>
        </row>
        <row r="1026">
          <cell r="A1026">
            <v>11</v>
          </cell>
          <cell r="B1026">
            <v>11205</v>
          </cell>
          <cell r="C1026">
            <v>1</v>
          </cell>
          <cell r="D1026">
            <v>52</v>
          </cell>
          <cell r="E1026">
            <v>20.983594</v>
          </cell>
          <cell r="F1026">
            <v>52.687832</v>
          </cell>
        </row>
        <row r="1027">
          <cell r="A1027">
            <v>11</v>
          </cell>
          <cell r="B1027">
            <v>11205</v>
          </cell>
          <cell r="C1027">
            <v>1</v>
          </cell>
          <cell r="D1027">
            <v>591</v>
          </cell>
          <cell r="E1027">
            <v>14.957236</v>
          </cell>
          <cell r="F1027">
            <v>32.412166999999997</v>
          </cell>
        </row>
        <row r="1028">
          <cell r="A1028">
            <v>11</v>
          </cell>
          <cell r="B1028">
            <v>11240</v>
          </cell>
          <cell r="C1028">
            <v>1</v>
          </cell>
          <cell r="D1028">
            <v>51</v>
          </cell>
          <cell r="E1028">
            <v>0.45318000000000003</v>
          </cell>
          <cell r="F1028">
            <v>1.0662830000000001</v>
          </cell>
        </row>
        <row r="1029">
          <cell r="A1029">
            <v>11</v>
          </cell>
          <cell r="B1029">
            <v>11240</v>
          </cell>
          <cell r="C1029">
            <v>1</v>
          </cell>
          <cell r="D1029">
            <v>52</v>
          </cell>
          <cell r="E1029">
            <v>3.5231999999999999E-2</v>
          </cell>
          <cell r="F1029">
            <v>2.2197870000000002</v>
          </cell>
        </row>
        <row r="1030">
          <cell r="A1030">
            <v>11</v>
          </cell>
          <cell r="B1030">
            <v>11242</v>
          </cell>
          <cell r="C1030">
            <v>1</v>
          </cell>
          <cell r="D1030">
            <v>52</v>
          </cell>
          <cell r="E1030">
            <v>0</v>
          </cell>
          <cell r="F1030">
            <v>0.11700000000000001</v>
          </cell>
        </row>
        <row r="1031">
          <cell r="A1031">
            <v>11</v>
          </cell>
          <cell r="B1031">
            <v>11242</v>
          </cell>
          <cell r="C1031">
            <v>1</v>
          </cell>
          <cell r="D1031">
            <v>591</v>
          </cell>
          <cell r="E1031">
            <v>96.41</v>
          </cell>
          <cell r="F1031">
            <v>172.78</v>
          </cell>
        </row>
        <row r="1032">
          <cell r="A1032">
            <v>11</v>
          </cell>
          <cell r="B1032">
            <v>11245</v>
          </cell>
          <cell r="C1032">
            <v>1</v>
          </cell>
          <cell r="D1032">
            <v>591</v>
          </cell>
          <cell r="E1032">
            <v>32.927936000000003</v>
          </cell>
          <cell r="F1032">
            <v>81.300473999999994</v>
          </cell>
        </row>
        <row r="1033">
          <cell r="A1033">
            <v>11</v>
          </cell>
          <cell r="B1033">
            <v>11251</v>
          </cell>
          <cell r="C1033">
            <v>1</v>
          </cell>
          <cell r="D1033">
            <v>591</v>
          </cell>
          <cell r="E1033">
            <v>29.302918999999999</v>
          </cell>
          <cell r="F1033">
            <v>109.648554</v>
          </cell>
        </row>
        <row r="1034">
          <cell r="A1034">
            <v>11</v>
          </cell>
          <cell r="B1034">
            <v>11299</v>
          </cell>
          <cell r="C1034">
            <v>1</v>
          </cell>
          <cell r="D1034">
            <v>51</v>
          </cell>
          <cell r="E1034">
            <v>1.1118790000000001</v>
          </cell>
          <cell r="F1034">
            <v>1.1118790000000001</v>
          </cell>
        </row>
        <row r="1035">
          <cell r="A1035">
            <v>11</v>
          </cell>
          <cell r="B1035">
            <v>11299</v>
          </cell>
          <cell r="C1035">
            <v>1</v>
          </cell>
          <cell r="D1035">
            <v>52</v>
          </cell>
          <cell r="E1035">
            <v>0.22945099999999999</v>
          </cell>
          <cell r="F1035">
            <v>0.29570400000000002</v>
          </cell>
        </row>
        <row r="1036">
          <cell r="A1036">
            <v>11</v>
          </cell>
          <cell r="B1036">
            <v>11299</v>
          </cell>
          <cell r="C1036">
            <v>1</v>
          </cell>
          <cell r="D1036">
            <v>591</v>
          </cell>
          <cell r="E1036">
            <v>16.615860999999999</v>
          </cell>
          <cell r="F1036">
            <v>48.840860999999997</v>
          </cell>
        </row>
        <row r="1037">
          <cell r="A1037">
            <v>11</v>
          </cell>
          <cell r="B1037">
            <v>11301</v>
          </cell>
          <cell r="C1037">
            <v>1</v>
          </cell>
          <cell r="D1037">
            <v>4</v>
          </cell>
          <cell r="E1037">
            <v>-9.9999000000000005E-2</v>
          </cell>
          <cell r="F1037">
            <v>-0.17249</v>
          </cell>
        </row>
        <row r="1038">
          <cell r="A1038">
            <v>11</v>
          </cell>
          <cell r="B1038">
            <v>11301</v>
          </cell>
          <cell r="C1038">
            <v>1</v>
          </cell>
          <cell r="D1038">
            <v>51</v>
          </cell>
          <cell r="E1038">
            <v>31.481369999999998</v>
          </cell>
          <cell r="F1038">
            <v>71.783983000000006</v>
          </cell>
        </row>
        <row r="1039">
          <cell r="A1039">
            <v>11</v>
          </cell>
          <cell r="B1039">
            <v>11301</v>
          </cell>
          <cell r="C1039">
            <v>1</v>
          </cell>
          <cell r="D1039">
            <v>52</v>
          </cell>
          <cell r="E1039">
            <v>13.037763</v>
          </cell>
          <cell r="F1039">
            <v>86.999302999999998</v>
          </cell>
        </row>
        <row r="1040">
          <cell r="A1040">
            <v>11</v>
          </cell>
          <cell r="B1040">
            <v>11371</v>
          </cell>
          <cell r="C1040">
            <v>1</v>
          </cell>
          <cell r="D1040">
            <v>591</v>
          </cell>
          <cell r="E1040">
            <v>0</v>
          </cell>
          <cell r="F1040">
            <v>9.2249999999999996</v>
          </cell>
        </row>
        <row r="1041">
          <cell r="A1041">
            <v>11</v>
          </cell>
          <cell r="B1041">
            <v>11373</v>
          </cell>
          <cell r="C1041">
            <v>1</v>
          </cell>
          <cell r="D1041">
            <v>52</v>
          </cell>
          <cell r="E1041">
            <v>1E-4</v>
          </cell>
          <cell r="F1041">
            <v>0.27379999999999999</v>
          </cell>
        </row>
        <row r="1042">
          <cell r="A1042">
            <v>11</v>
          </cell>
          <cell r="B1042">
            <v>11373</v>
          </cell>
          <cell r="C1042">
            <v>1</v>
          </cell>
          <cell r="D1042">
            <v>591</v>
          </cell>
          <cell r="E1042">
            <v>96.939966999999996</v>
          </cell>
          <cell r="F1042">
            <v>202.87023400000001</v>
          </cell>
        </row>
        <row r="1043">
          <cell r="A1043">
            <v>11</v>
          </cell>
          <cell r="B1043">
            <v>11375</v>
          </cell>
          <cell r="C1043">
            <v>1</v>
          </cell>
          <cell r="D1043">
            <v>591</v>
          </cell>
          <cell r="E1043">
            <v>0</v>
          </cell>
          <cell r="F1043">
            <v>118.7315</v>
          </cell>
        </row>
        <row r="1044">
          <cell r="A1044">
            <v>11</v>
          </cell>
          <cell r="B1044">
            <v>11399</v>
          </cell>
          <cell r="C1044">
            <v>1</v>
          </cell>
          <cell r="D1044">
            <v>51</v>
          </cell>
          <cell r="E1044">
            <v>0.56393800000000005</v>
          </cell>
          <cell r="F1044">
            <v>2.4366159999999999</v>
          </cell>
        </row>
        <row r="1045">
          <cell r="A1045">
            <v>11</v>
          </cell>
          <cell r="B1045">
            <v>11399</v>
          </cell>
          <cell r="C1045">
            <v>1</v>
          </cell>
          <cell r="D1045">
            <v>52</v>
          </cell>
          <cell r="E1045">
            <v>0.74339</v>
          </cell>
          <cell r="F1045">
            <v>1.240707</v>
          </cell>
        </row>
        <row r="1046">
          <cell r="A1046">
            <v>11</v>
          </cell>
          <cell r="B1046">
            <v>11399</v>
          </cell>
          <cell r="C1046">
            <v>1</v>
          </cell>
          <cell r="D1046">
            <v>591</v>
          </cell>
          <cell r="E1046">
            <v>0</v>
          </cell>
          <cell r="F1046">
            <v>12.945366999999999</v>
          </cell>
        </row>
        <row r="1047">
          <cell r="A1047">
            <v>11</v>
          </cell>
          <cell r="B1047">
            <v>11401</v>
          </cell>
          <cell r="C1047">
            <v>1</v>
          </cell>
          <cell r="D1047">
            <v>52</v>
          </cell>
          <cell r="E1047">
            <v>0</v>
          </cell>
          <cell r="F1047">
            <v>0.34514</v>
          </cell>
        </row>
        <row r="1048">
          <cell r="A1048">
            <v>11</v>
          </cell>
          <cell r="B1048">
            <v>11411</v>
          </cell>
          <cell r="C1048">
            <v>1</v>
          </cell>
          <cell r="D1048">
            <v>591</v>
          </cell>
          <cell r="E1048">
            <v>32.737349999999999</v>
          </cell>
          <cell r="F1048">
            <v>93.687349999999995</v>
          </cell>
        </row>
        <row r="1049">
          <cell r="A1049">
            <v>11</v>
          </cell>
          <cell r="B1049">
            <v>11501</v>
          </cell>
          <cell r="C1049">
            <v>1</v>
          </cell>
          <cell r="D1049">
            <v>4</v>
          </cell>
          <cell r="E1049">
            <v>-5.8228879999999998</v>
          </cell>
          <cell r="F1049">
            <v>-7.2019710000000003</v>
          </cell>
        </row>
        <row r="1050">
          <cell r="A1050">
            <v>11</v>
          </cell>
          <cell r="B1050">
            <v>11501</v>
          </cell>
          <cell r="C1050">
            <v>1</v>
          </cell>
          <cell r="D1050">
            <v>51</v>
          </cell>
          <cell r="E1050">
            <v>9.1594180000000005</v>
          </cell>
          <cell r="F1050">
            <v>27.547402999999999</v>
          </cell>
        </row>
        <row r="1051">
          <cell r="A1051">
            <v>11</v>
          </cell>
          <cell r="B1051">
            <v>11501</v>
          </cell>
          <cell r="C1051">
            <v>1</v>
          </cell>
          <cell r="D1051">
            <v>52</v>
          </cell>
          <cell r="E1051">
            <v>21.282533999999998</v>
          </cell>
          <cell r="F1051">
            <v>53.250757</v>
          </cell>
        </row>
        <row r="1052">
          <cell r="A1052">
            <v>11</v>
          </cell>
          <cell r="B1052">
            <v>11501</v>
          </cell>
          <cell r="C1052">
            <v>1</v>
          </cell>
          <cell r="D1052">
            <v>591</v>
          </cell>
          <cell r="E1052">
            <v>5.7249179999999997</v>
          </cell>
          <cell r="F1052">
            <v>13.786584</v>
          </cell>
        </row>
        <row r="1053">
          <cell r="A1053">
            <v>11</v>
          </cell>
          <cell r="B1053">
            <v>11599</v>
          </cell>
          <cell r="C1053">
            <v>1</v>
          </cell>
          <cell r="D1053">
            <v>52</v>
          </cell>
          <cell r="E1053">
            <v>0</v>
          </cell>
          <cell r="F1053">
            <v>6.588508</v>
          </cell>
        </row>
        <row r="1054">
          <cell r="A1054">
            <v>11</v>
          </cell>
          <cell r="B1054">
            <v>11599</v>
          </cell>
          <cell r="C1054">
            <v>1</v>
          </cell>
          <cell r="D1054">
            <v>591</v>
          </cell>
          <cell r="E1054">
            <v>34.316000000000003</v>
          </cell>
          <cell r="F1054">
            <v>50.866</v>
          </cell>
        </row>
        <row r="1055">
          <cell r="A1055">
            <v>12</v>
          </cell>
          <cell r="B1055">
            <v>12101</v>
          </cell>
          <cell r="C1055">
            <v>1</v>
          </cell>
          <cell r="D1055">
            <v>51</v>
          </cell>
          <cell r="E1055">
            <v>13.385522</v>
          </cell>
          <cell r="F1055">
            <v>41.030828</v>
          </cell>
        </row>
        <row r="1056">
          <cell r="A1056">
            <v>12</v>
          </cell>
          <cell r="B1056">
            <v>12101</v>
          </cell>
          <cell r="C1056">
            <v>1</v>
          </cell>
          <cell r="D1056">
            <v>52</v>
          </cell>
          <cell r="E1056">
            <v>5.8837840000000003</v>
          </cell>
          <cell r="F1056">
            <v>15.099674</v>
          </cell>
        </row>
        <row r="1057">
          <cell r="A1057">
            <v>12</v>
          </cell>
          <cell r="B1057">
            <v>12190</v>
          </cell>
          <cell r="C1057">
            <v>1</v>
          </cell>
          <cell r="D1057">
            <v>4</v>
          </cell>
          <cell r="E1057">
            <v>-0.08</v>
          </cell>
          <cell r="F1057">
            <v>-2.3002400000000001</v>
          </cell>
        </row>
        <row r="1058">
          <cell r="A1058">
            <v>12</v>
          </cell>
          <cell r="B1058">
            <v>12190</v>
          </cell>
          <cell r="C1058">
            <v>1</v>
          </cell>
          <cell r="D1058">
            <v>51</v>
          </cell>
          <cell r="E1058">
            <v>7.4296720000000001</v>
          </cell>
          <cell r="F1058">
            <v>12.284044</v>
          </cell>
        </row>
        <row r="1059">
          <cell r="A1059">
            <v>12</v>
          </cell>
          <cell r="B1059">
            <v>12190</v>
          </cell>
          <cell r="C1059">
            <v>1</v>
          </cell>
          <cell r="D1059">
            <v>52</v>
          </cell>
          <cell r="E1059">
            <v>0.31092700000000001</v>
          </cell>
          <cell r="F1059">
            <v>0.85880999999999996</v>
          </cell>
        </row>
        <row r="1060">
          <cell r="A1060">
            <v>12</v>
          </cell>
          <cell r="B1060">
            <v>12402</v>
          </cell>
          <cell r="C1060">
            <v>1</v>
          </cell>
          <cell r="D1060">
            <v>4</v>
          </cell>
          <cell r="E1060">
            <v>-1.085572</v>
          </cell>
          <cell r="F1060">
            <v>-1.7368030000000001</v>
          </cell>
        </row>
        <row r="1061">
          <cell r="A1061">
            <v>12</v>
          </cell>
          <cell r="B1061">
            <v>12402</v>
          </cell>
          <cell r="C1061">
            <v>1</v>
          </cell>
          <cell r="D1061">
            <v>51</v>
          </cell>
          <cell r="E1061">
            <v>61.424157000000001</v>
          </cell>
          <cell r="F1061">
            <v>183.886121</v>
          </cell>
        </row>
        <row r="1062">
          <cell r="A1062">
            <v>12</v>
          </cell>
          <cell r="B1062">
            <v>12402</v>
          </cell>
          <cell r="C1062">
            <v>1</v>
          </cell>
          <cell r="D1062">
            <v>52</v>
          </cell>
          <cell r="E1062">
            <v>44.757547000000002</v>
          </cell>
          <cell r="F1062">
            <v>64.188834999999997</v>
          </cell>
        </row>
        <row r="1063">
          <cell r="A1063">
            <v>12</v>
          </cell>
          <cell r="B1063">
            <v>12402</v>
          </cell>
          <cell r="C1063">
            <v>1</v>
          </cell>
          <cell r="D1063">
            <v>591</v>
          </cell>
          <cell r="E1063">
            <v>5.0000000000000001E-3</v>
          </cell>
          <cell r="F1063">
            <v>0.02</v>
          </cell>
        </row>
        <row r="1064">
          <cell r="A1064">
            <v>12</v>
          </cell>
          <cell r="B1064">
            <v>12411</v>
          </cell>
          <cell r="C1064">
            <v>1</v>
          </cell>
          <cell r="D1064">
            <v>51</v>
          </cell>
          <cell r="E1064">
            <v>17.340661999999998</v>
          </cell>
          <cell r="F1064">
            <v>50.083029000000003</v>
          </cell>
        </row>
        <row r="1065">
          <cell r="A1065">
            <v>12</v>
          </cell>
          <cell r="B1065">
            <v>12411</v>
          </cell>
          <cell r="C1065">
            <v>1</v>
          </cell>
          <cell r="D1065">
            <v>52</v>
          </cell>
          <cell r="E1065">
            <v>4.4353230000000003</v>
          </cell>
          <cell r="F1065">
            <v>16.197495</v>
          </cell>
        </row>
        <row r="1066">
          <cell r="A1066">
            <v>12</v>
          </cell>
          <cell r="B1066">
            <v>12431</v>
          </cell>
          <cell r="C1066">
            <v>1</v>
          </cell>
          <cell r="D1066">
            <v>4</v>
          </cell>
          <cell r="E1066">
            <v>-0.33307100000000001</v>
          </cell>
          <cell r="F1066">
            <v>-0.33384900000000001</v>
          </cell>
        </row>
        <row r="1067">
          <cell r="A1067">
            <v>12</v>
          </cell>
          <cell r="B1067">
            <v>12431</v>
          </cell>
          <cell r="C1067">
            <v>1</v>
          </cell>
          <cell r="D1067">
            <v>51</v>
          </cell>
          <cell r="E1067">
            <v>11.665267</v>
          </cell>
          <cell r="F1067">
            <v>34.021197000000001</v>
          </cell>
        </row>
        <row r="1068">
          <cell r="A1068">
            <v>12</v>
          </cell>
          <cell r="B1068">
            <v>12431</v>
          </cell>
          <cell r="C1068">
            <v>1</v>
          </cell>
          <cell r="D1068">
            <v>52</v>
          </cell>
          <cell r="E1068">
            <v>3.4891169999999998</v>
          </cell>
          <cell r="F1068">
            <v>12.044682999999999</v>
          </cell>
        </row>
        <row r="1069">
          <cell r="A1069">
            <v>12</v>
          </cell>
          <cell r="B1069">
            <v>12501</v>
          </cell>
          <cell r="C1069">
            <v>1</v>
          </cell>
          <cell r="D1069">
            <v>4</v>
          </cell>
          <cell r="E1069">
            <v>-7.9406720000000002</v>
          </cell>
          <cell r="F1069">
            <v>-8.1723040000000005</v>
          </cell>
        </row>
        <row r="1070">
          <cell r="A1070">
            <v>12</v>
          </cell>
          <cell r="B1070">
            <v>12501</v>
          </cell>
          <cell r="C1070">
            <v>1</v>
          </cell>
          <cell r="D1070">
            <v>51</v>
          </cell>
          <cell r="E1070">
            <v>59.554968000000002</v>
          </cell>
          <cell r="F1070">
            <v>154.52167399999999</v>
          </cell>
        </row>
        <row r="1071">
          <cell r="A1071">
            <v>12</v>
          </cell>
          <cell r="B1071">
            <v>12501</v>
          </cell>
          <cell r="C1071">
            <v>1</v>
          </cell>
          <cell r="D1071">
            <v>52</v>
          </cell>
          <cell r="E1071">
            <v>15.909569999999999</v>
          </cell>
          <cell r="F1071">
            <v>18.997306000000002</v>
          </cell>
        </row>
        <row r="1072">
          <cell r="A1072">
            <v>12</v>
          </cell>
          <cell r="B1072">
            <v>12811</v>
          </cell>
          <cell r="C1072">
            <v>1</v>
          </cell>
          <cell r="D1072">
            <v>591</v>
          </cell>
          <cell r="E1072">
            <v>43.3</v>
          </cell>
          <cell r="F1072">
            <v>130.30000000000001</v>
          </cell>
        </row>
        <row r="1073">
          <cell r="A1073">
            <v>14</v>
          </cell>
          <cell r="B1073">
            <v>14101</v>
          </cell>
          <cell r="C1073">
            <v>1</v>
          </cell>
          <cell r="D1073">
            <v>51</v>
          </cell>
          <cell r="E1073">
            <v>18.421243</v>
          </cell>
          <cell r="F1073">
            <v>55.959677999999997</v>
          </cell>
        </row>
        <row r="1074">
          <cell r="A1074">
            <v>14</v>
          </cell>
          <cell r="B1074">
            <v>14101</v>
          </cell>
          <cell r="C1074">
            <v>1</v>
          </cell>
          <cell r="D1074">
            <v>52</v>
          </cell>
          <cell r="E1074">
            <v>4.6673739999999997</v>
          </cell>
          <cell r="F1074">
            <v>20.885501000000001</v>
          </cell>
        </row>
        <row r="1075">
          <cell r="A1075">
            <v>14</v>
          </cell>
          <cell r="B1075">
            <v>14101</v>
          </cell>
          <cell r="C1075">
            <v>1</v>
          </cell>
          <cell r="D1075">
            <v>591</v>
          </cell>
          <cell r="E1075">
            <v>0</v>
          </cell>
          <cell r="F1075">
            <v>5.0000000000000001E-3</v>
          </cell>
        </row>
        <row r="1076">
          <cell r="A1076">
            <v>14</v>
          </cell>
          <cell r="B1076">
            <v>14190</v>
          </cell>
          <cell r="C1076">
            <v>1</v>
          </cell>
          <cell r="D1076">
            <v>51</v>
          </cell>
          <cell r="E1076">
            <v>3.141858</v>
          </cell>
          <cell r="F1076">
            <v>10.534166000000001</v>
          </cell>
        </row>
        <row r="1077">
          <cell r="A1077">
            <v>14</v>
          </cell>
          <cell r="B1077">
            <v>14190</v>
          </cell>
          <cell r="C1077">
            <v>1</v>
          </cell>
          <cell r="D1077">
            <v>52</v>
          </cell>
          <cell r="E1077">
            <v>0.64517999999999998</v>
          </cell>
          <cell r="F1077">
            <v>5.1818669999999996</v>
          </cell>
        </row>
        <row r="1078">
          <cell r="A1078">
            <v>14</v>
          </cell>
          <cell r="B1078">
            <v>14190</v>
          </cell>
          <cell r="C1078">
            <v>1</v>
          </cell>
          <cell r="D1078">
            <v>591</v>
          </cell>
          <cell r="E1078">
            <v>23.33</v>
          </cell>
          <cell r="F1078">
            <v>69.914779999999993</v>
          </cell>
        </row>
        <row r="1079">
          <cell r="A1079">
            <v>14</v>
          </cell>
          <cell r="B1079">
            <v>14202</v>
          </cell>
          <cell r="C1079">
            <v>1</v>
          </cell>
          <cell r="D1079">
            <v>51</v>
          </cell>
          <cell r="E1079">
            <v>1.5560069999999999</v>
          </cell>
          <cell r="F1079">
            <v>3.9313229999999999</v>
          </cell>
        </row>
        <row r="1080">
          <cell r="A1080">
            <v>14</v>
          </cell>
          <cell r="B1080">
            <v>14202</v>
          </cell>
          <cell r="C1080">
            <v>1</v>
          </cell>
          <cell r="D1080">
            <v>52</v>
          </cell>
          <cell r="E1080">
            <v>0.70077199999999995</v>
          </cell>
          <cell r="F1080">
            <v>0.92483899999999997</v>
          </cell>
        </row>
        <row r="1081">
          <cell r="A1081">
            <v>14</v>
          </cell>
          <cell r="B1081">
            <v>14211</v>
          </cell>
          <cell r="C1081">
            <v>1</v>
          </cell>
          <cell r="D1081">
            <v>4</v>
          </cell>
          <cell r="E1081">
            <v>-8.7542299999999997</v>
          </cell>
          <cell r="F1081">
            <v>-20.345776000000001</v>
          </cell>
        </row>
        <row r="1082">
          <cell r="A1082">
            <v>14</v>
          </cell>
          <cell r="B1082">
            <v>14211</v>
          </cell>
          <cell r="C1082">
            <v>1</v>
          </cell>
          <cell r="D1082">
            <v>51</v>
          </cell>
          <cell r="E1082">
            <v>34.065483</v>
          </cell>
          <cell r="F1082">
            <v>103.198594</v>
          </cell>
        </row>
        <row r="1083">
          <cell r="A1083">
            <v>14</v>
          </cell>
          <cell r="B1083">
            <v>14211</v>
          </cell>
          <cell r="C1083">
            <v>1</v>
          </cell>
          <cell r="D1083">
            <v>52</v>
          </cell>
          <cell r="E1083">
            <v>13.855765</v>
          </cell>
          <cell r="F1083">
            <v>47.161968000000002</v>
          </cell>
        </row>
        <row r="1084">
          <cell r="A1084">
            <v>14</v>
          </cell>
          <cell r="B1084">
            <v>14211</v>
          </cell>
          <cell r="C1084">
            <v>1</v>
          </cell>
          <cell r="D1084">
            <v>591</v>
          </cell>
          <cell r="E1084">
            <v>1.4999999999999999E-2</v>
          </cell>
          <cell r="F1084">
            <v>-3.0000000000000001E-3</v>
          </cell>
        </row>
        <row r="1085">
          <cell r="A1085">
            <v>14</v>
          </cell>
          <cell r="B1085">
            <v>14211</v>
          </cell>
          <cell r="C1085">
            <v>5</v>
          </cell>
          <cell r="D1085">
            <v>52</v>
          </cell>
          <cell r="E1085">
            <v>0</v>
          </cell>
          <cell r="F1085">
            <v>0.20027300000000001</v>
          </cell>
        </row>
        <row r="1086">
          <cell r="A1086">
            <v>14</v>
          </cell>
          <cell r="B1086">
            <v>14212</v>
          </cell>
          <cell r="C1086">
            <v>1</v>
          </cell>
          <cell r="D1086">
            <v>4</v>
          </cell>
          <cell r="E1086">
            <v>-0.35595700000000002</v>
          </cell>
          <cell r="F1086">
            <v>-0.57782</v>
          </cell>
        </row>
        <row r="1087">
          <cell r="A1087">
            <v>14</v>
          </cell>
          <cell r="B1087">
            <v>14212</v>
          </cell>
          <cell r="C1087">
            <v>1</v>
          </cell>
          <cell r="D1087">
            <v>51</v>
          </cell>
          <cell r="E1087">
            <v>4.843197</v>
          </cell>
          <cell r="F1087">
            <v>13.969709999999999</v>
          </cell>
        </row>
        <row r="1088">
          <cell r="A1088">
            <v>14</v>
          </cell>
          <cell r="B1088">
            <v>14212</v>
          </cell>
          <cell r="C1088">
            <v>1</v>
          </cell>
          <cell r="D1088">
            <v>52</v>
          </cell>
          <cell r="E1088">
            <v>3.942542</v>
          </cell>
          <cell r="F1088">
            <v>12.440051</v>
          </cell>
        </row>
        <row r="1089">
          <cell r="A1089">
            <v>14</v>
          </cell>
          <cell r="B1089">
            <v>14212</v>
          </cell>
          <cell r="C1089">
            <v>6</v>
          </cell>
          <cell r="D1089">
            <v>52</v>
          </cell>
          <cell r="E1089">
            <v>5.2454260000000001</v>
          </cell>
          <cell r="F1089">
            <v>12.399376</v>
          </cell>
        </row>
        <row r="1090">
          <cell r="A1090">
            <v>14</v>
          </cell>
          <cell r="B1090">
            <v>14231</v>
          </cell>
          <cell r="C1090">
            <v>1</v>
          </cell>
          <cell r="D1090">
            <v>4</v>
          </cell>
          <cell r="E1090">
            <v>-10.014884</v>
          </cell>
          <cell r="F1090">
            <v>-21.476305</v>
          </cell>
        </row>
        <row r="1091">
          <cell r="A1091">
            <v>14</v>
          </cell>
          <cell r="B1091">
            <v>14231</v>
          </cell>
          <cell r="C1091">
            <v>1</v>
          </cell>
          <cell r="D1091">
            <v>51</v>
          </cell>
          <cell r="E1091">
            <v>24.618207000000002</v>
          </cell>
          <cell r="F1091">
            <v>72.789113999999998</v>
          </cell>
        </row>
        <row r="1092">
          <cell r="A1092">
            <v>14</v>
          </cell>
          <cell r="B1092">
            <v>14231</v>
          </cell>
          <cell r="C1092">
            <v>1</v>
          </cell>
          <cell r="D1092">
            <v>52</v>
          </cell>
          <cell r="E1092">
            <v>9.3520130000000012</v>
          </cell>
          <cell r="F1092">
            <v>25.825346</v>
          </cell>
        </row>
        <row r="1093">
          <cell r="A1093">
            <v>14</v>
          </cell>
          <cell r="B1093">
            <v>14231</v>
          </cell>
          <cell r="C1093">
            <v>1</v>
          </cell>
          <cell r="D1093">
            <v>591</v>
          </cell>
          <cell r="E1093">
            <v>0.89749999999999996</v>
          </cell>
          <cell r="F1093">
            <v>1.2014</v>
          </cell>
        </row>
        <row r="1094">
          <cell r="A1094">
            <v>14</v>
          </cell>
          <cell r="B1094">
            <v>14231</v>
          </cell>
          <cell r="C1094">
            <v>5</v>
          </cell>
          <cell r="D1094">
            <v>52</v>
          </cell>
          <cell r="E1094">
            <v>4.8318E-2</v>
          </cell>
          <cell r="F1094">
            <v>0.71576300000000004</v>
          </cell>
        </row>
        <row r="1095">
          <cell r="A1095">
            <v>14</v>
          </cell>
          <cell r="B1095">
            <v>14231</v>
          </cell>
          <cell r="C1095">
            <v>6</v>
          </cell>
          <cell r="D1095">
            <v>52</v>
          </cell>
          <cell r="E1095">
            <v>0</v>
          </cell>
          <cell r="F1095">
            <v>0.57791400000000004</v>
          </cell>
        </row>
        <row r="1096">
          <cell r="A1096">
            <v>14</v>
          </cell>
          <cell r="B1096">
            <v>14241</v>
          </cell>
          <cell r="C1096">
            <v>1</v>
          </cell>
          <cell r="D1096">
            <v>4</v>
          </cell>
          <cell r="E1096">
            <v>-19.959226999999998</v>
          </cell>
          <cell r="F1096">
            <v>-61.467967999999999</v>
          </cell>
        </row>
        <row r="1097">
          <cell r="A1097">
            <v>14</v>
          </cell>
          <cell r="B1097">
            <v>14241</v>
          </cell>
          <cell r="C1097">
            <v>1</v>
          </cell>
          <cell r="D1097">
            <v>51</v>
          </cell>
          <cell r="E1097">
            <v>20.960486</v>
          </cell>
          <cell r="F1097">
            <v>61.237898000000001</v>
          </cell>
        </row>
        <row r="1098">
          <cell r="A1098">
            <v>14</v>
          </cell>
          <cell r="B1098">
            <v>14241</v>
          </cell>
          <cell r="C1098">
            <v>1</v>
          </cell>
          <cell r="D1098">
            <v>52</v>
          </cell>
          <cell r="E1098">
            <v>18.751811999999997</v>
          </cell>
          <cell r="F1098">
            <v>47.07161</v>
          </cell>
        </row>
        <row r="1099">
          <cell r="A1099">
            <v>14</v>
          </cell>
          <cell r="B1099">
            <v>14241</v>
          </cell>
          <cell r="C1099">
            <v>1</v>
          </cell>
          <cell r="D1099">
            <v>591</v>
          </cell>
          <cell r="E1099">
            <v>3.4799999999999998E-2</v>
          </cell>
          <cell r="F1099">
            <v>0.1898</v>
          </cell>
        </row>
        <row r="1100">
          <cell r="A1100">
            <v>14</v>
          </cell>
          <cell r="B1100">
            <v>14241</v>
          </cell>
          <cell r="C1100">
            <v>5</v>
          </cell>
          <cell r="D1100">
            <v>52</v>
          </cell>
          <cell r="E1100">
            <v>1.0542640000000001</v>
          </cell>
          <cell r="F1100">
            <v>2.439025</v>
          </cell>
        </row>
        <row r="1101">
          <cell r="A1101">
            <v>14</v>
          </cell>
          <cell r="B1101">
            <v>14243</v>
          </cell>
          <cell r="C1101">
            <v>1</v>
          </cell>
          <cell r="D1101">
            <v>51</v>
          </cell>
          <cell r="E1101">
            <v>0.77901200000000004</v>
          </cell>
          <cell r="F1101">
            <v>2.3370359999999999</v>
          </cell>
        </row>
        <row r="1102">
          <cell r="A1102">
            <v>14</v>
          </cell>
          <cell r="B1102">
            <v>14243</v>
          </cell>
          <cell r="C1102">
            <v>1</v>
          </cell>
          <cell r="D1102">
            <v>52</v>
          </cell>
          <cell r="E1102">
            <v>0.47334300000000001</v>
          </cell>
          <cell r="F1102">
            <v>0.94216500000000003</v>
          </cell>
        </row>
        <row r="1103">
          <cell r="A1103">
            <v>14</v>
          </cell>
          <cell r="B1103">
            <v>14287</v>
          </cell>
          <cell r="C1103">
            <v>1</v>
          </cell>
          <cell r="D1103">
            <v>51</v>
          </cell>
          <cell r="E1103">
            <v>3.6305299999999998</v>
          </cell>
          <cell r="F1103">
            <v>10.905353</v>
          </cell>
        </row>
        <row r="1104">
          <cell r="A1104">
            <v>14</v>
          </cell>
          <cell r="B1104">
            <v>14287</v>
          </cell>
          <cell r="C1104">
            <v>1</v>
          </cell>
          <cell r="D1104">
            <v>52</v>
          </cell>
          <cell r="E1104">
            <v>35.898482999999999</v>
          </cell>
          <cell r="F1104">
            <v>98.152282999999997</v>
          </cell>
        </row>
        <row r="1105">
          <cell r="A1105">
            <v>14</v>
          </cell>
          <cell r="B1105">
            <v>14289</v>
          </cell>
          <cell r="C1105">
            <v>1</v>
          </cell>
          <cell r="D1105">
            <v>591</v>
          </cell>
          <cell r="E1105">
            <v>224.04949300000001</v>
          </cell>
          <cell r="F1105">
            <v>268.01484900000003</v>
          </cell>
        </row>
        <row r="1106">
          <cell r="A1106">
            <v>14</v>
          </cell>
          <cell r="B1106">
            <v>14301</v>
          </cell>
          <cell r="C1106">
            <v>1</v>
          </cell>
          <cell r="D1106">
            <v>4</v>
          </cell>
          <cell r="E1106">
            <v>-0.17424999999999999</v>
          </cell>
          <cell r="F1106">
            <v>-2.1677200000000001</v>
          </cell>
        </row>
        <row r="1107">
          <cell r="A1107">
            <v>14</v>
          </cell>
          <cell r="B1107">
            <v>14301</v>
          </cell>
          <cell r="C1107">
            <v>1</v>
          </cell>
          <cell r="D1107">
            <v>51</v>
          </cell>
          <cell r="E1107">
            <v>11.218420999999999</v>
          </cell>
          <cell r="F1107">
            <v>33.968094000000001</v>
          </cell>
        </row>
        <row r="1108">
          <cell r="A1108">
            <v>14</v>
          </cell>
          <cell r="B1108">
            <v>14301</v>
          </cell>
          <cell r="C1108">
            <v>1</v>
          </cell>
          <cell r="D1108">
            <v>52</v>
          </cell>
          <cell r="E1108">
            <v>2.490971</v>
          </cell>
          <cell r="F1108">
            <v>9.1475500000000007</v>
          </cell>
        </row>
        <row r="1109">
          <cell r="A1109">
            <v>14</v>
          </cell>
          <cell r="B1109">
            <v>14310</v>
          </cell>
          <cell r="C1109">
            <v>1</v>
          </cell>
          <cell r="D1109">
            <v>4</v>
          </cell>
          <cell r="E1109">
            <v>-0.74417100000000003</v>
          </cell>
          <cell r="F1109">
            <v>-1.9372510000000001</v>
          </cell>
        </row>
        <row r="1110">
          <cell r="A1110">
            <v>14</v>
          </cell>
          <cell r="B1110">
            <v>14310</v>
          </cell>
          <cell r="C1110">
            <v>1</v>
          </cell>
          <cell r="D1110">
            <v>51</v>
          </cell>
          <cell r="E1110">
            <v>13.587329</v>
          </cell>
          <cell r="F1110">
            <v>40.409623000000003</v>
          </cell>
        </row>
        <row r="1111">
          <cell r="A1111">
            <v>14</v>
          </cell>
          <cell r="B1111">
            <v>14310</v>
          </cell>
          <cell r="C1111">
            <v>1</v>
          </cell>
          <cell r="D1111">
            <v>52</v>
          </cell>
          <cell r="E1111">
            <v>6.6444599999999996</v>
          </cell>
          <cell r="F1111">
            <v>19.994569000000002</v>
          </cell>
        </row>
        <row r="1112">
          <cell r="A1112">
            <v>14</v>
          </cell>
          <cell r="B1112">
            <v>14310</v>
          </cell>
          <cell r="C1112">
            <v>1</v>
          </cell>
          <cell r="D1112">
            <v>591</v>
          </cell>
          <cell r="E1112">
            <v>0.20943000000000001</v>
          </cell>
          <cell r="F1112">
            <v>-0.47287499999999999</v>
          </cell>
        </row>
        <row r="1113">
          <cell r="A1113">
            <v>14</v>
          </cell>
          <cell r="B1113">
            <v>14321</v>
          </cell>
          <cell r="C1113">
            <v>1</v>
          </cell>
          <cell r="D1113">
            <v>4</v>
          </cell>
          <cell r="E1113">
            <v>-6.2E-2</v>
          </cell>
          <cell r="F1113">
            <v>-0.1295</v>
          </cell>
        </row>
        <row r="1114">
          <cell r="A1114">
            <v>14</v>
          </cell>
          <cell r="B1114">
            <v>14321</v>
          </cell>
          <cell r="C1114">
            <v>1</v>
          </cell>
          <cell r="D1114">
            <v>51</v>
          </cell>
          <cell r="E1114">
            <v>11.84625</v>
          </cell>
          <cell r="F1114">
            <v>33.297998</v>
          </cell>
        </row>
        <row r="1115">
          <cell r="A1115">
            <v>14</v>
          </cell>
          <cell r="B1115">
            <v>14321</v>
          </cell>
          <cell r="C1115">
            <v>1</v>
          </cell>
          <cell r="D1115">
            <v>52</v>
          </cell>
          <cell r="E1115">
            <v>13.577363</v>
          </cell>
          <cell r="F1115">
            <v>35.495519999999999</v>
          </cell>
        </row>
        <row r="1116">
          <cell r="A1116">
            <v>14</v>
          </cell>
          <cell r="B1116">
            <v>14321</v>
          </cell>
          <cell r="C1116">
            <v>1</v>
          </cell>
          <cell r="D1116">
            <v>591</v>
          </cell>
          <cell r="E1116">
            <v>0</v>
          </cell>
          <cell r="F1116">
            <v>1.8675000000000001E-2</v>
          </cell>
        </row>
        <row r="1117">
          <cell r="A1117">
            <v>14</v>
          </cell>
          <cell r="B1117">
            <v>14381</v>
          </cell>
          <cell r="C1117">
            <v>1</v>
          </cell>
          <cell r="D1117">
            <v>4</v>
          </cell>
          <cell r="E1117">
            <v>0</v>
          </cell>
          <cell r="F1117">
            <v>-0.94865600000000005</v>
          </cell>
        </row>
        <row r="1118">
          <cell r="A1118">
            <v>14</v>
          </cell>
          <cell r="B1118">
            <v>14381</v>
          </cell>
          <cell r="C1118">
            <v>1</v>
          </cell>
          <cell r="D1118">
            <v>51</v>
          </cell>
          <cell r="E1118">
            <v>0.120585</v>
          </cell>
          <cell r="F1118">
            <v>0.36175499999999999</v>
          </cell>
        </row>
        <row r="1119">
          <cell r="A1119">
            <v>14</v>
          </cell>
          <cell r="B1119">
            <v>14381</v>
          </cell>
          <cell r="C1119">
            <v>1</v>
          </cell>
          <cell r="D1119">
            <v>52</v>
          </cell>
          <cell r="E1119">
            <v>0</v>
          </cell>
          <cell r="F1119">
            <v>6.5799999999999999E-3</v>
          </cell>
        </row>
        <row r="1120">
          <cell r="A1120">
            <v>14</v>
          </cell>
          <cell r="B1120">
            <v>14381</v>
          </cell>
          <cell r="C1120">
            <v>6</v>
          </cell>
          <cell r="D1120">
            <v>4</v>
          </cell>
          <cell r="E1120">
            <v>-9.7700429999999994</v>
          </cell>
          <cell r="F1120">
            <v>-11.425041</v>
          </cell>
        </row>
        <row r="1121">
          <cell r="A1121">
            <v>14</v>
          </cell>
          <cell r="B1121">
            <v>14381</v>
          </cell>
          <cell r="C1121">
            <v>6</v>
          </cell>
          <cell r="D1121">
            <v>52</v>
          </cell>
          <cell r="E1121">
            <v>3.4834999999999998E-2</v>
          </cell>
          <cell r="F1121">
            <v>0.14283100000000001</v>
          </cell>
        </row>
        <row r="1122">
          <cell r="A1122">
            <v>14</v>
          </cell>
          <cell r="B1122">
            <v>14381</v>
          </cell>
          <cell r="C1122">
            <v>6</v>
          </cell>
          <cell r="D1122">
            <v>591</v>
          </cell>
          <cell r="E1122">
            <v>0.49717600000000001</v>
          </cell>
          <cell r="F1122">
            <v>64.465434000000002</v>
          </cell>
        </row>
        <row r="1123">
          <cell r="A1123">
            <v>14</v>
          </cell>
          <cell r="B1123">
            <v>14401</v>
          </cell>
          <cell r="C1123">
            <v>1</v>
          </cell>
          <cell r="D1123">
            <v>4</v>
          </cell>
          <cell r="E1123">
            <v>-10.659655000000001</v>
          </cell>
          <cell r="F1123">
            <v>-16.678184000000002</v>
          </cell>
        </row>
        <row r="1124">
          <cell r="A1124">
            <v>14</v>
          </cell>
          <cell r="B1124">
            <v>14401</v>
          </cell>
          <cell r="C1124">
            <v>1</v>
          </cell>
          <cell r="D1124">
            <v>51</v>
          </cell>
          <cell r="E1124">
            <v>20.370953</v>
          </cell>
          <cell r="F1124">
            <v>61.808481</v>
          </cell>
        </row>
        <row r="1125">
          <cell r="A1125">
            <v>14</v>
          </cell>
          <cell r="B1125">
            <v>14401</v>
          </cell>
          <cell r="C1125">
            <v>1</v>
          </cell>
          <cell r="D1125">
            <v>52</v>
          </cell>
          <cell r="E1125">
            <v>11.501810000000001</v>
          </cell>
          <cell r="F1125">
            <v>35.841695999999999</v>
          </cell>
        </row>
        <row r="1126">
          <cell r="A1126">
            <v>14</v>
          </cell>
          <cell r="B1126">
            <v>14401</v>
          </cell>
          <cell r="C1126">
            <v>1</v>
          </cell>
          <cell r="D1126">
            <v>591</v>
          </cell>
          <cell r="E1126">
            <v>0.01</v>
          </cell>
          <cell r="F1126">
            <v>0.46500000000000002</v>
          </cell>
        </row>
        <row r="1127">
          <cell r="A1127">
            <v>14</v>
          </cell>
          <cell r="B1127">
            <v>14403</v>
          </cell>
          <cell r="C1127">
            <v>1</v>
          </cell>
          <cell r="D1127">
            <v>591</v>
          </cell>
          <cell r="E1127">
            <v>10.634</v>
          </cell>
          <cell r="F1127">
            <v>31.902000000000001</v>
          </cell>
        </row>
        <row r="1128">
          <cell r="A1128">
            <v>14</v>
          </cell>
          <cell r="B1128">
            <v>14407</v>
          </cell>
          <cell r="C1128">
            <v>1</v>
          </cell>
          <cell r="D1128">
            <v>4</v>
          </cell>
          <cell r="E1128">
            <v>-3.6106739999999999</v>
          </cell>
          <cell r="F1128">
            <v>-9.4380070000000007</v>
          </cell>
        </row>
        <row r="1129">
          <cell r="A1129">
            <v>14</v>
          </cell>
          <cell r="B1129">
            <v>14407</v>
          </cell>
          <cell r="C1129">
            <v>1</v>
          </cell>
          <cell r="D1129">
            <v>51</v>
          </cell>
          <cell r="E1129">
            <v>3.0888559999999998</v>
          </cell>
          <cell r="F1129">
            <v>8.5365070000000003</v>
          </cell>
        </row>
        <row r="1130">
          <cell r="A1130">
            <v>14</v>
          </cell>
          <cell r="B1130">
            <v>14407</v>
          </cell>
          <cell r="C1130">
            <v>1</v>
          </cell>
          <cell r="D1130">
            <v>52</v>
          </cell>
          <cell r="E1130">
            <v>1.0090239999999999</v>
          </cell>
          <cell r="F1130">
            <v>3.3583419999999999</v>
          </cell>
        </row>
        <row r="1131">
          <cell r="A1131">
            <v>14</v>
          </cell>
          <cell r="B1131">
            <v>14407</v>
          </cell>
          <cell r="C1131">
            <v>1</v>
          </cell>
          <cell r="D1131">
            <v>591</v>
          </cell>
          <cell r="E1131">
            <v>0</v>
          </cell>
          <cell r="F1131">
            <v>0.30149999999999999</v>
          </cell>
        </row>
        <row r="1132">
          <cell r="A1132">
            <v>14</v>
          </cell>
          <cell r="B1132">
            <v>14412</v>
          </cell>
          <cell r="C1132">
            <v>1</v>
          </cell>
          <cell r="D1132">
            <v>4</v>
          </cell>
          <cell r="E1132">
            <v>-5.301717</v>
          </cell>
          <cell r="F1132">
            <v>-113.183761</v>
          </cell>
        </row>
        <row r="1133">
          <cell r="A1133">
            <v>14</v>
          </cell>
          <cell r="B1133">
            <v>14412</v>
          </cell>
          <cell r="C1133">
            <v>1</v>
          </cell>
          <cell r="D1133">
            <v>51</v>
          </cell>
          <cell r="E1133">
            <v>70.265483000000003</v>
          </cell>
          <cell r="F1133">
            <v>206.007622</v>
          </cell>
        </row>
        <row r="1134">
          <cell r="A1134">
            <v>14</v>
          </cell>
          <cell r="B1134">
            <v>14412</v>
          </cell>
          <cell r="C1134">
            <v>1</v>
          </cell>
          <cell r="D1134">
            <v>52</v>
          </cell>
          <cell r="E1134">
            <v>24.244787000000002</v>
          </cell>
          <cell r="F1134">
            <v>119.09119799999999</v>
          </cell>
        </row>
        <row r="1135">
          <cell r="A1135">
            <v>14</v>
          </cell>
          <cell r="B1135">
            <v>14412</v>
          </cell>
          <cell r="C1135">
            <v>1</v>
          </cell>
          <cell r="D1135">
            <v>591</v>
          </cell>
          <cell r="E1135">
            <v>0.02</v>
          </cell>
          <cell r="F1135">
            <v>0.02</v>
          </cell>
        </row>
        <row r="1136">
          <cell r="A1136">
            <v>19</v>
          </cell>
          <cell r="B1136">
            <v>19801</v>
          </cell>
          <cell r="C1136">
            <v>1</v>
          </cell>
          <cell r="D1136">
            <v>52</v>
          </cell>
          <cell r="E1136">
            <v>8140.9207189999997</v>
          </cell>
          <cell r="F1136">
            <v>22155.133948999999</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to users"/>
      <sheetName val="Cover"/>
      <sheetName val="Guide for maintenance"/>
      <sheetName val="Timetables"/>
      <sheetName val="MU requirements"/>
      <sheetName val="2e"/>
      <sheetName val="3e"/>
      <sheetName val="3h"/>
      <sheetName val="4g"/>
      <sheetName val="4d"/>
      <sheetName val="4h"/>
      <sheetName val="5d"/>
      <sheetName val="6a"/>
      <sheetName val="6b"/>
      <sheetName val="8a"/>
      <sheetName val="Other requests"/>
      <sheetName val="2b"/>
      <sheetName val="3b"/>
      <sheetName val="3m"/>
      <sheetName val="4c"/>
      <sheetName val="4a"/>
      <sheetName val="4m"/>
      <sheetName val="Pre-ins requests"/>
      <sheetName val="2g"/>
      <sheetName val="2j"/>
      <sheetName val="3g"/>
      <sheetName val="3j"/>
      <sheetName val="3n"/>
      <sheetName val="3l"/>
      <sheetName val="4j"/>
      <sheetName val="4k"/>
      <sheetName val="4b"/>
      <sheetName val="4n"/>
      <sheetName val="4l"/>
      <sheetName val="5e"/>
      <sheetName val="Key indicators"/>
      <sheetName val="7a"/>
      <sheetName val="MU aggregates"/>
      <sheetName val="2f"/>
      <sheetName val="2h"/>
      <sheetName val="3f"/>
      <sheetName val="3i"/>
      <sheetName val="4f"/>
      <sheetName val="4e"/>
      <sheetName val="4i"/>
      <sheetName val="5f"/>
      <sheetName val="Annexes"/>
      <sheetName val="Annex 1"/>
      <sheetName val="Annex 2"/>
      <sheetName val="Annex 3"/>
      <sheetName val="Annex 4"/>
    </sheetNames>
    <sheetDataSet>
      <sheetData sheetId="0" refreshError="1"/>
      <sheetData sheetId="1" refreshError="1"/>
      <sheetData sheetId="2" refreshError="1">
        <row r="33">
          <cell r="C33" t="str">
            <v>As of October 2012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ni podaci o KI"/>
      <sheetName val="Kapitalni zahtjevi IRB"/>
      <sheetName val="Kapitalni zahtjevi STD"/>
      <sheetName val="Kategorije izloženosti_PD"/>
      <sheetName val="Kategorije izloženosti_LGD"/>
      <sheetName val="PD modeli"/>
      <sheetName val="LGD modeli"/>
      <sheetName val="ELBE modeli"/>
      <sheetName val="LGD in-default modeli"/>
      <sheetName val="Kvalitativne informacije PD"/>
      <sheetName val="PD_kategorije"/>
      <sheetName val="Kvalitativne informacije LGD"/>
      <sheetName val="LGD_kategorije_HNB"/>
      <sheetName val="ELBE_kategorije_HNB"/>
      <sheetName val="LGDD_kategorije_HNB"/>
      <sheetName val="DR-serije"/>
      <sheetName val="Vintage analiza_Retail_osig"/>
      <sheetName val="Vintage analiza_Retail_ostalo"/>
      <sheetName val="Vintage analiza_Corporate"/>
      <sheetName val="Vintage analiza_Corporate_SME"/>
      <sheetName val="LGD vrs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LGD</v>
          </cell>
        </row>
        <row r="2">
          <cell r="A2" t="str">
            <v>LGD in-default</v>
          </cell>
        </row>
        <row r="3">
          <cell r="A3" t="str">
            <v>ELBE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List1"/>
      <sheetName val="Sheet2"/>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Moratoria"/>
      <sheetName val="Public guarantee schemes"/>
      <sheetName val="RE and Construction Exposures"/>
      <sheetName val="Time series"/>
      <sheetName val="RI database"/>
      <sheetName val="Annex database"/>
      <sheetName val="Data"/>
      <sheetName val="Data Annex"/>
      <sheetName val="Mapping"/>
      <sheetName val="Reference Dates"/>
      <sheetName val="List"/>
    </sheetNames>
    <sheetDataSet>
      <sheetData sheetId="0">
        <row r="6">
          <cell r="T6" t="str">
            <v>Assets</v>
          </cell>
        </row>
        <row r="7">
          <cell r="T7" t="str">
            <v>Loans Composition</v>
          </cell>
        </row>
        <row r="8">
          <cell r="T8" t="str">
            <v>Loans NPL and coverage ratio</v>
          </cell>
        </row>
        <row r="9">
          <cell r="T9" t="str">
            <v>NACE composition</v>
          </cell>
        </row>
        <row r="10">
          <cell r="T10" t="str">
            <v>NPL ratio by NACE</v>
          </cell>
        </row>
        <row r="11">
          <cell r="T11" t="str">
            <v>RE and Construction Exposures</v>
          </cell>
        </row>
        <row r="12">
          <cell r="T12" t="str">
            <v>IFRS9</v>
          </cell>
        </row>
        <row r="13">
          <cell r="T13" t="str">
            <v>Sovereigns</v>
          </cell>
        </row>
        <row r="14">
          <cell r="T14" t="str">
            <v>Liabilities</v>
          </cell>
        </row>
        <row r="15">
          <cell r="T15" t="str">
            <v>Own funds and RWA</v>
          </cell>
        </row>
        <row r="16">
          <cell r="T16" t="str">
            <v>Profitability</v>
          </cell>
        </row>
        <row r="17">
          <cell r="T17" t="str">
            <v>Moratoria</v>
          </cell>
        </row>
        <row r="18">
          <cell r="T18" t="str">
            <v>Public guarantee schemes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3"/>
      <sheetName val="links"/>
      <sheetName val="Decomp"/>
      <sheetName val="Data for IDR 1"/>
      <sheetName val="Data for IDR 2"/>
      <sheetName val="Data for IDR 2 (2)"/>
      <sheetName val="Data for IDR 2 (3)"/>
      <sheetName val="Sheet2"/>
      <sheetName val="EU28+4 growth(%)"/>
      <sheetName val="EU28+4 growth(ln)"/>
      <sheetName val="EU28+4 growth(2per)"/>
      <sheetName val="EU28+4 decomp"/>
      <sheetName val="CompAdv"/>
      <sheetName val="Geo bubbles"/>
      <sheetName val="Geo bubbles (2)"/>
      <sheetName val="Prod bubbles"/>
      <sheetName val="Prod bubbles (2)"/>
      <sheetName val="Trade Balance per commodity"/>
      <sheetName val="tg weight"/>
      <sheetName val="tg market share"/>
      <sheetName val="tg growth"/>
      <sheetName val="tg comp"/>
      <sheetName val="tc weight"/>
      <sheetName val="tc market share"/>
      <sheetName val="tc growth"/>
      <sheetName val="tc comp"/>
      <sheetName val="Commodity"/>
      <sheetName val="CommodityX4"/>
      <sheetName val="CommodityM4"/>
      <sheetName val="CommodityM1"/>
      <sheetName val="EUmarket"/>
      <sheetName val="Geography"/>
      <sheetName val="Country code"/>
      <sheetName val="Missing Countries"/>
      <sheetName val="Commodity code HS92"/>
      <sheetName val="Commodity BEC classification"/>
      <sheetName val="Commodity HS Sections"/>
      <sheetName val="Conversion HS1996 to BEC"/>
      <sheetName val="Conversion HS1996 to HS1992"/>
      <sheetName val="Y1Com"/>
      <sheetName val="Y1Dest"/>
      <sheetName val="Y1Imp"/>
      <sheetName val="Y2Com"/>
      <sheetName val="Y2Dest"/>
      <sheetName val="Y2Imp"/>
      <sheetName val="Y3Com"/>
      <sheetName val="Y3Dest"/>
      <sheetName val="Y3Imp"/>
      <sheetName val="Y4Com"/>
      <sheetName val="Y4Dest"/>
      <sheetName val="Y4Imp"/>
      <sheetName val="Sheet1"/>
      <sheetName val="EU28+4 growth"/>
      <sheetName val="EU28+4 growth (2)"/>
      <sheetName val="EU28+4 growth (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v>0</v>
          </cell>
        </row>
        <row r="15">
          <cell r="DZ15" t="str">
            <v>Belgium</v>
          </cell>
          <cell r="EA15" t="str">
            <v>EU</v>
          </cell>
          <cell r="EB15" t="str">
            <v>EMU</v>
          </cell>
          <cell r="EC15">
            <v>0</v>
          </cell>
          <cell r="ED15">
            <v>0</v>
          </cell>
        </row>
        <row r="16">
          <cell r="DZ16" t="str">
            <v>Bulgaria</v>
          </cell>
          <cell r="EA16" t="str">
            <v>EU</v>
          </cell>
          <cell r="EB16">
            <v>0</v>
          </cell>
          <cell r="EC16" t="str">
            <v>NMS</v>
          </cell>
          <cell r="ED16" t="str">
            <v>CEE</v>
          </cell>
        </row>
        <row r="17">
          <cell r="DZ17" t="str">
            <v>Croatia</v>
          </cell>
          <cell r="EA17" t="str">
            <v>EU</v>
          </cell>
          <cell r="EB17">
            <v>0</v>
          </cell>
          <cell r="EC17" t="str">
            <v>NMS</v>
          </cell>
          <cell r="ED17" t="str">
            <v>CEE</v>
          </cell>
        </row>
        <row r="18">
          <cell r="DZ18" t="str">
            <v>Cyprus</v>
          </cell>
          <cell r="EA18" t="str">
            <v>EU</v>
          </cell>
          <cell r="EB18" t="str">
            <v>EMU</v>
          </cell>
          <cell r="EC18" t="str">
            <v>NMS</v>
          </cell>
          <cell r="ED18">
            <v>0</v>
          </cell>
        </row>
        <row r="19">
          <cell r="DZ19" t="str">
            <v>Czech Republic</v>
          </cell>
          <cell r="EA19" t="str">
            <v>EU</v>
          </cell>
          <cell r="EB19">
            <v>0</v>
          </cell>
          <cell r="EC19" t="str">
            <v>NMS</v>
          </cell>
          <cell r="ED19" t="str">
            <v>CEE</v>
          </cell>
        </row>
        <row r="20">
          <cell r="DZ20" t="str">
            <v>Denmark</v>
          </cell>
          <cell r="EA20" t="str">
            <v>EU</v>
          </cell>
          <cell r="EB20">
            <v>0</v>
          </cell>
          <cell r="EC20">
            <v>0</v>
          </cell>
          <cell r="ED20">
            <v>0</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v>0</v>
          </cell>
        </row>
        <row r="23">
          <cell r="DZ23" t="str">
            <v>France</v>
          </cell>
          <cell r="EA23" t="str">
            <v>EU</v>
          </cell>
          <cell r="EB23" t="str">
            <v>EMU</v>
          </cell>
          <cell r="EC23">
            <v>0</v>
          </cell>
          <cell r="ED23">
            <v>0</v>
          </cell>
        </row>
        <row r="24">
          <cell r="DZ24" t="str">
            <v>Germany</v>
          </cell>
          <cell r="EA24" t="str">
            <v>EU</v>
          </cell>
          <cell r="EB24" t="str">
            <v>EMU</v>
          </cell>
          <cell r="EC24">
            <v>0</v>
          </cell>
          <cell r="ED24">
            <v>0</v>
          </cell>
        </row>
        <row r="25">
          <cell r="DZ25" t="str">
            <v>Greece</v>
          </cell>
          <cell r="EA25" t="str">
            <v>EU</v>
          </cell>
          <cell r="EB25" t="str">
            <v>EMU</v>
          </cell>
          <cell r="EC25">
            <v>0</v>
          </cell>
          <cell r="ED25">
            <v>0</v>
          </cell>
        </row>
        <row r="26">
          <cell r="DZ26" t="str">
            <v>Hungary</v>
          </cell>
          <cell r="EA26" t="str">
            <v>EU</v>
          </cell>
          <cell r="EB26">
            <v>0</v>
          </cell>
          <cell r="EC26" t="str">
            <v>NMS</v>
          </cell>
          <cell r="ED26" t="str">
            <v>CEE</v>
          </cell>
        </row>
        <row r="27">
          <cell r="DZ27" t="str">
            <v>Ireland</v>
          </cell>
          <cell r="EA27" t="str">
            <v>EU</v>
          </cell>
          <cell r="EB27" t="str">
            <v>EMU</v>
          </cell>
          <cell r="EC27">
            <v>0</v>
          </cell>
          <cell r="ED27">
            <v>0</v>
          </cell>
        </row>
        <row r="28">
          <cell r="DZ28" t="str">
            <v>Italy</v>
          </cell>
          <cell r="EA28" t="str">
            <v>EU</v>
          </cell>
          <cell r="EB28" t="str">
            <v>EMU</v>
          </cell>
          <cell r="EC28">
            <v>0</v>
          </cell>
          <cell r="ED28">
            <v>0</v>
          </cell>
        </row>
        <row r="29">
          <cell r="DZ29" t="str">
            <v>Latvia</v>
          </cell>
          <cell r="EA29" t="str">
            <v>EU</v>
          </cell>
          <cell r="EB29">
            <v>0</v>
          </cell>
          <cell r="EC29" t="str">
            <v>NMS</v>
          </cell>
          <cell r="ED29" t="str">
            <v>CEE</v>
          </cell>
        </row>
        <row r="30">
          <cell r="DZ30" t="str">
            <v>Lithuania</v>
          </cell>
          <cell r="EA30" t="str">
            <v>EU</v>
          </cell>
          <cell r="EB30">
            <v>0</v>
          </cell>
          <cell r="EC30" t="str">
            <v>NMS</v>
          </cell>
          <cell r="ED30" t="str">
            <v>CEE</v>
          </cell>
        </row>
        <row r="31">
          <cell r="DZ31" t="str">
            <v>Luxembourg</v>
          </cell>
          <cell r="EA31" t="str">
            <v>EU</v>
          </cell>
          <cell r="EB31" t="str">
            <v>EMU</v>
          </cell>
          <cell r="EC31">
            <v>0</v>
          </cell>
          <cell r="ED31">
            <v>0</v>
          </cell>
        </row>
        <row r="32">
          <cell r="DZ32" t="str">
            <v>Malta</v>
          </cell>
          <cell r="EA32" t="str">
            <v>EU</v>
          </cell>
          <cell r="EB32" t="str">
            <v>EMU</v>
          </cell>
          <cell r="EC32" t="str">
            <v>NMS</v>
          </cell>
          <cell r="ED32">
            <v>0</v>
          </cell>
        </row>
        <row r="33">
          <cell r="DZ33" t="str">
            <v>Netherlands</v>
          </cell>
          <cell r="EA33" t="str">
            <v>EU</v>
          </cell>
          <cell r="EB33" t="str">
            <v>EMU</v>
          </cell>
          <cell r="EC33">
            <v>0</v>
          </cell>
          <cell r="ED33">
            <v>0</v>
          </cell>
        </row>
        <row r="34">
          <cell r="DZ34" t="str">
            <v>Poland</v>
          </cell>
          <cell r="EA34" t="str">
            <v>EU</v>
          </cell>
          <cell r="EB34">
            <v>0</v>
          </cell>
          <cell r="EC34" t="str">
            <v>NMS</v>
          </cell>
          <cell r="ED34" t="str">
            <v>CEE</v>
          </cell>
        </row>
        <row r="35">
          <cell r="DZ35" t="str">
            <v>Portugal</v>
          </cell>
          <cell r="EA35" t="str">
            <v>EU</v>
          </cell>
          <cell r="EB35" t="str">
            <v>EMU</v>
          </cell>
          <cell r="EC35">
            <v>0</v>
          </cell>
          <cell r="ED35">
            <v>0</v>
          </cell>
        </row>
        <row r="36">
          <cell r="DZ36" t="str">
            <v>Romania</v>
          </cell>
          <cell r="EA36" t="str">
            <v>EU</v>
          </cell>
          <cell r="EB36">
            <v>0</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v>0</v>
          </cell>
        </row>
        <row r="40">
          <cell r="DZ40" t="str">
            <v>Sweden</v>
          </cell>
          <cell r="EA40" t="str">
            <v>EU</v>
          </cell>
          <cell r="EB40">
            <v>0</v>
          </cell>
          <cell r="EC40">
            <v>0</v>
          </cell>
          <cell r="ED40">
            <v>0</v>
          </cell>
        </row>
        <row r="41">
          <cell r="DZ41" t="str">
            <v>United Kingdom</v>
          </cell>
          <cell r="EA41" t="str">
            <v>EU</v>
          </cell>
          <cell r="EB41">
            <v>0</v>
          </cell>
          <cell r="EC41">
            <v>0</v>
          </cell>
          <cell r="ED41">
            <v>0</v>
          </cell>
        </row>
      </sheetData>
      <sheetData sheetId="1"/>
      <sheetData sheetId="2"/>
      <sheetData sheetId="3"/>
      <sheetData sheetId="4"/>
      <sheetData sheetId="5"/>
      <sheetData sheetId="6"/>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16"/>
      <sheetName val="Sheet9"/>
      <sheetName val="Economy Names"/>
      <sheetName val="Column Names"/>
      <sheetName val="Topic Names"/>
      <sheetName val="Labels"/>
      <sheetName val="EU"/>
    </sheetNames>
    <sheetDataSet>
      <sheetData sheetId="0">
        <row r="13">
          <cell r="DZ13" t="str">
            <v>Zemlja</v>
          </cell>
          <cell r="EA13" t="str">
            <v>EU_MEMB</v>
          </cell>
          <cell r="EB13" t="str">
            <v>EMU_MEMB</v>
          </cell>
          <cell r="EC13" t="str">
            <v>New Members</v>
          </cell>
          <cell r="ED13" t="str">
            <v>CEE_MEMB</v>
          </cell>
        </row>
        <row r="14">
          <cell r="DZ14" t="str">
            <v>Austria</v>
          </cell>
          <cell r="EA14" t="str">
            <v>EU</v>
          </cell>
          <cell r="EB14" t="str">
            <v>EMU</v>
          </cell>
          <cell r="EC14">
            <v>0</v>
          </cell>
          <cell r="ED14">
            <v>0</v>
          </cell>
        </row>
        <row r="15">
          <cell r="DZ15" t="str">
            <v>Belgium</v>
          </cell>
          <cell r="EA15" t="str">
            <v>EU</v>
          </cell>
          <cell r="EB15" t="str">
            <v>EMU</v>
          </cell>
          <cell r="EC15">
            <v>0</v>
          </cell>
          <cell r="ED15">
            <v>0</v>
          </cell>
        </row>
        <row r="16">
          <cell r="DZ16" t="str">
            <v>Bulgaria</v>
          </cell>
          <cell r="EA16" t="str">
            <v>EU</v>
          </cell>
          <cell r="EB16">
            <v>0</v>
          </cell>
          <cell r="EC16" t="str">
            <v>NMS</v>
          </cell>
          <cell r="ED16" t="str">
            <v>CEE</v>
          </cell>
        </row>
        <row r="17">
          <cell r="DZ17" t="str">
            <v>Croatia</v>
          </cell>
          <cell r="EA17" t="str">
            <v>EU</v>
          </cell>
          <cell r="EB17">
            <v>0</v>
          </cell>
          <cell r="EC17" t="str">
            <v>NMS</v>
          </cell>
          <cell r="ED17" t="str">
            <v>CEE</v>
          </cell>
        </row>
        <row r="18">
          <cell r="DZ18" t="str">
            <v>Cyprus</v>
          </cell>
          <cell r="EA18" t="str">
            <v>EU</v>
          </cell>
          <cell r="EB18" t="str">
            <v>EMU</v>
          </cell>
          <cell r="EC18" t="str">
            <v>NMS</v>
          </cell>
          <cell r="ED18">
            <v>0</v>
          </cell>
        </row>
        <row r="19">
          <cell r="DZ19" t="str">
            <v>Czech Republic</v>
          </cell>
          <cell r="EA19" t="str">
            <v>EU</v>
          </cell>
          <cell r="EB19">
            <v>0</v>
          </cell>
          <cell r="EC19" t="str">
            <v>NMS</v>
          </cell>
          <cell r="ED19" t="str">
            <v>CEE</v>
          </cell>
        </row>
        <row r="20">
          <cell r="DZ20" t="str">
            <v>Denmark</v>
          </cell>
          <cell r="EA20" t="str">
            <v>EU</v>
          </cell>
          <cell r="EB20">
            <v>0</v>
          </cell>
          <cell r="EC20">
            <v>0</v>
          </cell>
          <cell r="ED20">
            <v>0</v>
          </cell>
        </row>
        <row r="21">
          <cell r="DZ21" t="str">
            <v>Estonia</v>
          </cell>
          <cell r="EA21" t="str">
            <v>EU</v>
          </cell>
          <cell r="EB21" t="str">
            <v>EMU</v>
          </cell>
          <cell r="EC21" t="str">
            <v>NMS</v>
          </cell>
          <cell r="ED21" t="str">
            <v>CEE</v>
          </cell>
        </row>
        <row r="22">
          <cell r="DZ22" t="str">
            <v>Finland</v>
          </cell>
          <cell r="EA22" t="str">
            <v>EU</v>
          </cell>
          <cell r="EB22" t="str">
            <v>EMU</v>
          </cell>
          <cell r="EC22">
            <v>0</v>
          </cell>
          <cell r="ED22">
            <v>0</v>
          </cell>
        </row>
        <row r="23">
          <cell r="DZ23" t="str">
            <v>France</v>
          </cell>
          <cell r="EA23" t="str">
            <v>EU</v>
          </cell>
          <cell r="EB23" t="str">
            <v>EMU</v>
          </cell>
          <cell r="EC23">
            <v>0</v>
          </cell>
          <cell r="ED23">
            <v>0</v>
          </cell>
        </row>
        <row r="24">
          <cell r="DZ24" t="str">
            <v>Germany</v>
          </cell>
          <cell r="EA24" t="str">
            <v>EU</v>
          </cell>
          <cell r="EB24" t="str">
            <v>EMU</v>
          </cell>
          <cell r="EC24">
            <v>0</v>
          </cell>
          <cell r="ED24">
            <v>0</v>
          </cell>
        </row>
        <row r="25">
          <cell r="DZ25" t="str">
            <v>Greece</v>
          </cell>
          <cell r="EA25" t="str">
            <v>EU</v>
          </cell>
          <cell r="EB25" t="str">
            <v>EMU</v>
          </cell>
          <cell r="EC25">
            <v>0</v>
          </cell>
          <cell r="ED25">
            <v>0</v>
          </cell>
        </row>
        <row r="26">
          <cell r="DZ26" t="str">
            <v>Hungary</v>
          </cell>
          <cell r="EA26" t="str">
            <v>EU</v>
          </cell>
          <cell r="EB26">
            <v>0</v>
          </cell>
          <cell r="EC26" t="str">
            <v>NMS</v>
          </cell>
          <cell r="ED26" t="str">
            <v>CEE</v>
          </cell>
        </row>
        <row r="27">
          <cell r="DZ27" t="str">
            <v>Ireland</v>
          </cell>
          <cell r="EA27" t="str">
            <v>EU</v>
          </cell>
          <cell r="EB27" t="str">
            <v>EMU</v>
          </cell>
          <cell r="EC27">
            <v>0</v>
          </cell>
          <cell r="ED27">
            <v>0</v>
          </cell>
        </row>
        <row r="28">
          <cell r="DZ28" t="str">
            <v>Italy</v>
          </cell>
          <cell r="EA28" t="str">
            <v>EU</v>
          </cell>
          <cell r="EB28" t="str">
            <v>EMU</v>
          </cell>
          <cell r="EC28">
            <v>0</v>
          </cell>
          <cell r="ED28">
            <v>0</v>
          </cell>
        </row>
        <row r="29">
          <cell r="DZ29" t="str">
            <v>Latvia</v>
          </cell>
          <cell r="EA29" t="str">
            <v>EU</v>
          </cell>
          <cell r="EB29">
            <v>0</v>
          </cell>
          <cell r="EC29" t="str">
            <v>NMS</v>
          </cell>
          <cell r="ED29" t="str">
            <v>CEE</v>
          </cell>
        </row>
        <row r="30">
          <cell r="DZ30" t="str">
            <v>Lithuania</v>
          </cell>
          <cell r="EA30" t="str">
            <v>EU</v>
          </cell>
          <cell r="EB30">
            <v>0</v>
          </cell>
          <cell r="EC30" t="str">
            <v>NMS</v>
          </cell>
          <cell r="ED30" t="str">
            <v>CEE</v>
          </cell>
        </row>
        <row r="31">
          <cell r="DZ31" t="str">
            <v>Luxembourg</v>
          </cell>
          <cell r="EA31" t="str">
            <v>EU</v>
          </cell>
          <cell r="EB31" t="str">
            <v>EMU</v>
          </cell>
          <cell r="EC31">
            <v>0</v>
          </cell>
          <cell r="ED31">
            <v>0</v>
          </cell>
        </row>
        <row r="32">
          <cell r="DZ32" t="str">
            <v>Malta</v>
          </cell>
          <cell r="EA32" t="str">
            <v>EU</v>
          </cell>
          <cell r="EB32" t="str">
            <v>EMU</v>
          </cell>
          <cell r="EC32" t="str">
            <v>NMS</v>
          </cell>
          <cell r="ED32">
            <v>0</v>
          </cell>
        </row>
        <row r="33">
          <cell r="DZ33" t="str">
            <v>Netherlands</v>
          </cell>
          <cell r="EA33" t="str">
            <v>EU</v>
          </cell>
          <cell r="EB33" t="str">
            <v>EMU</v>
          </cell>
          <cell r="EC33">
            <v>0</v>
          </cell>
          <cell r="ED33">
            <v>0</v>
          </cell>
        </row>
        <row r="34">
          <cell r="DZ34" t="str">
            <v>Poland</v>
          </cell>
          <cell r="EA34" t="str">
            <v>EU</v>
          </cell>
          <cell r="EB34">
            <v>0</v>
          </cell>
          <cell r="EC34" t="str">
            <v>NMS</v>
          </cell>
          <cell r="ED34" t="str">
            <v>CEE</v>
          </cell>
        </row>
        <row r="35">
          <cell r="DZ35" t="str">
            <v>Portugal</v>
          </cell>
          <cell r="EA35" t="str">
            <v>EU</v>
          </cell>
          <cell r="EB35" t="str">
            <v>EMU</v>
          </cell>
          <cell r="EC35">
            <v>0</v>
          </cell>
          <cell r="ED35">
            <v>0</v>
          </cell>
        </row>
        <row r="36">
          <cell r="DZ36" t="str">
            <v>Romania</v>
          </cell>
          <cell r="EA36" t="str">
            <v>EU</v>
          </cell>
          <cell r="EB36">
            <v>0</v>
          </cell>
          <cell r="EC36" t="str">
            <v>NMS</v>
          </cell>
          <cell r="ED36" t="str">
            <v>CEE</v>
          </cell>
        </row>
        <row r="37">
          <cell r="DZ37" t="str">
            <v>Slovak republic</v>
          </cell>
          <cell r="EA37" t="str">
            <v>EU</v>
          </cell>
          <cell r="EB37" t="str">
            <v>EMU</v>
          </cell>
          <cell r="EC37" t="str">
            <v>NMS</v>
          </cell>
          <cell r="ED37" t="str">
            <v>CEE</v>
          </cell>
        </row>
        <row r="38">
          <cell r="DZ38" t="str">
            <v>Slovenia</v>
          </cell>
          <cell r="EA38" t="str">
            <v>EU</v>
          </cell>
          <cell r="EB38" t="str">
            <v>EMU</v>
          </cell>
          <cell r="EC38" t="str">
            <v>NMS</v>
          </cell>
          <cell r="ED38" t="str">
            <v>CEE</v>
          </cell>
        </row>
        <row r="39">
          <cell r="DZ39" t="str">
            <v>Spain</v>
          </cell>
          <cell r="EA39" t="str">
            <v>EU</v>
          </cell>
          <cell r="EB39" t="str">
            <v>EMU</v>
          </cell>
          <cell r="EC39">
            <v>0</v>
          </cell>
          <cell r="ED39">
            <v>0</v>
          </cell>
        </row>
        <row r="40">
          <cell r="DZ40" t="str">
            <v>Sweden</v>
          </cell>
          <cell r="EA40" t="str">
            <v>EU</v>
          </cell>
          <cell r="EB40">
            <v>0</v>
          </cell>
          <cell r="EC40">
            <v>0</v>
          </cell>
          <cell r="ED40">
            <v>0</v>
          </cell>
        </row>
        <row r="41">
          <cell r="DZ41" t="str">
            <v>United Kingdom</v>
          </cell>
          <cell r="EA41" t="str">
            <v>EU</v>
          </cell>
          <cell r="EB41">
            <v>0</v>
          </cell>
          <cell r="EC41">
            <v>0</v>
          </cell>
          <cell r="ED41">
            <v>0</v>
          </cell>
        </row>
      </sheetData>
      <sheetData sheetId="1"/>
      <sheetData sheetId="2"/>
      <sheetData sheetId="3"/>
      <sheetData sheetId="4"/>
      <sheetData sheetId="5"/>
      <sheetData sheetId="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ka"/>
      <sheetName val="NFC_DSR"/>
      <sheetName val="HH_DSR"/>
    </sheetNames>
    <sheetDataSet>
      <sheetData sheetId="0"/>
      <sheetData sheetId="1"/>
      <sheetData sheetId="2">
        <row r="62">
          <cell r="D62">
            <v>53406.25</v>
          </cell>
        </row>
        <row r="63">
          <cell r="D63">
            <v>53643.25</v>
          </cell>
        </row>
        <row r="64">
          <cell r="D64">
            <v>53931.25</v>
          </cell>
        </row>
        <row r="65">
          <cell r="D65">
            <v>54242.5</v>
          </cell>
        </row>
        <row r="66">
          <cell r="D66">
            <v>54684</v>
          </cell>
        </row>
        <row r="67">
          <cell r="D67">
            <v>55237.25</v>
          </cell>
        </row>
        <row r="68">
          <cell r="D68">
            <v>55815.25</v>
          </cell>
        </row>
        <row r="69">
          <cell r="D69">
            <v>56376.25</v>
          </cell>
        </row>
        <row r="70">
          <cell r="D70">
            <v>56963.25</v>
          </cell>
        </row>
        <row r="71">
          <cell r="D71">
            <v>57760.25</v>
          </cell>
        </row>
        <row r="72">
          <cell r="D72">
            <v>58543.25</v>
          </cell>
        </row>
        <row r="73">
          <cell r="D73">
            <v>59331.25</v>
          </cell>
        </row>
        <row r="74">
          <cell r="D74">
            <v>60029.75</v>
          </cell>
        </row>
        <row r="75">
          <cell r="D75">
            <v>60724.5</v>
          </cell>
        </row>
        <row r="76">
          <cell r="D76">
            <v>61438</v>
          </cell>
        </row>
        <row r="77">
          <cell r="D77">
            <v>62226.5</v>
          </cell>
        </row>
        <row r="78">
          <cell r="D78">
            <v>62925</v>
          </cell>
        </row>
        <row r="79">
          <cell r="D79">
            <v>62695.75</v>
          </cell>
        </row>
        <row r="80">
          <cell r="D80">
            <v>62357</v>
          </cell>
        </row>
        <row r="81">
          <cell r="D81">
            <v>62376</v>
          </cell>
        </row>
        <row r="82">
          <cell r="D82">
            <v>62821</v>
          </cell>
        </row>
        <row r="83">
          <cell r="D83">
            <v>63925</v>
          </cell>
        </row>
        <row r="84">
          <cell r="D84">
            <v>65424.75</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mocni_sheet"/>
      <sheetName val="Agregat"/>
      <sheetName val="s-1.1."/>
      <sheetName val="s-1.2."/>
      <sheetName val="s-1.3."/>
      <sheetName val="s-1.4."/>
      <sheetName val="s-1.5."/>
      <sheetName val="k-1.1."/>
      <sheetName val="k-1.2."/>
      <sheetName val="k-1.3."/>
      <sheetName val="k-1.4."/>
      <sheetName val="k-1.5."/>
      <sheetName val="s-2.1."/>
      <sheetName val="s-2.2."/>
      <sheetName val="s-2.3."/>
      <sheetName val="s-2.4."/>
      <sheetName val="k-2.1."/>
      <sheetName val="k-2.2."/>
      <sheetName val="k-2.3."/>
      <sheetName val="k-2.4."/>
      <sheetName val="s-3.1."/>
      <sheetName val="s-3.2."/>
      <sheetName val="s-3.3."/>
      <sheetName val="s-3.4."/>
      <sheetName val="k-3.1."/>
      <sheetName val="k-3.2."/>
      <sheetName val="k-3.3."/>
      <sheetName val="k-3.4."/>
      <sheetName val="s-4.1."/>
      <sheetName val="s-4.2."/>
      <sheetName val="k-4.1."/>
      <sheetName val="k-4.2."/>
      <sheetName val="k-4.3."/>
      <sheetName val="s-5.1."/>
      <sheetName val="s-5.2."/>
      <sheetName val="s-5.3."/>
      <sheetName val="s-5.4."/>
      <sheetName val="k-5.1."/>
      <sheetName val="k-5.2."/>
      <sheetName val="k-5.3."/>
      <sheetName val="k-5.4."/>
      <sheetName val="s-6.1."/>
      <sheetName val="s-6.2."/>
      <sheetName val="s-6.3."/>
      <sheetName val="s-6.4."/>
      <sheetName val="s-6.5."/>
      <sheetName val="s-6.6."/>
      <sheetName val="s-6.7."/>
      <sheetName val="s-6.8."/>
      <sheetName val="k-6.1."/>
      <sheetName val="k-6.2."/>
      <sheetName val="k-6.3."/>
      <sheetName val="k-6.4."/>
      <sheetName val="k-6.5."/>
      <sheetName val="k-6.6."/>
      <sheetName val="k-7.1."/>
      <sheetName val="k-7.2."/>
      <sheetName val="k-7.3."/>
      <sheetName val="List1"/>
    </sheetNames>
    <sheetDataSet>
      <sheetData sheetId="0">
        <row r="2">
          <cell r="D2" t="str">
            <v>Niska</v>
          </cell>
          <cell r="E2">
            <v>0</v>
          </cell>
        </row>
        <row r="3">
          <cell r="D3" t="str">
            <v>Srednja</v>
          </cell>
          <cell r="E3">
            <v>2</v>
          </cell>
        </row>
        <row r="4">
          <cell r="D4" t="str">
            <v>Visoka</v>
          </cell>
          <cell r="E4">
            <v>4</v>
          </cell>
        </row>
        <row r="6">
          <cell r="D6" t="str">
            <v>Rizik ne raste</v>
          </cell>
          <cell r="E6">
            <v>0</v>
          </cell>
        </row>
        <row r="7">
          <cell r="D7" t="str">
            <v>Rast rizika</v>
          </cell>
          <cell r="E7">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mocni_sheet"/>
    </sheetNames>
    <sheetDataSet>
      <sheetData sheetId="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TI"/>
    </sheetNames>
    <sheetDataSet>
      <sheetData sheetId="0" refreshError="1">
        <row r="1">
          <cell r="A1" t="str">
            <v>DSTI_sub_razred</v>
          </cell>
        </row>
        <row r="2">
          <cell r="A2" t="str">
            <v>&lt;= 20%</v>
          </cell>
          <cell r="C2">
            <v>948999247.85000002</v>
          </cell>
          <cell r="E2">
            <v>115431485.18000001</v>
          </cell>
        </row>
        <row r="3">
          <cell r="A3" t="str">
            <v>]20%; 30%]</v>
          </cell>
          <cell r="C3">
            <v>1854169083.55</v>
          </cell>
          <cell r="E3">
            <v>771444585.46000004</v>
          </cell>
        </row>
        <row r="4">
          <cell r="A4" t="str">
            <v>]30%; 40%]</v>
          </cell>
          <cell r="C4">
            <v>1069415140.41</v>
          </cell>
          <cell r="E4">
            <v>1484146386.46</v>
          </cell>
        </row>
        <row r="5">
          <cell r="A5" t="str">
            <v>]40%; 50%]</v>
          </cell>
          <cell r="C5">
            <v>469315095.91000003</v>
          </cell>
          <cell r="E5">
            <v>1318001150.8499999</v>
          </cell>
        </row>
        <row r="6">
          <cell r="A6" t="str">
            <v>]50%; 60%]</v>
          </cell>
          <cell r="C6">
            <v>216091383.72999999</v>
          </cell>
          <cell r="E6">
            <v>580428172.90999997</v>
          </cell>
        </row>
        <row r="7">
          <cell r="A7" t="str">
            <v>&gt; 60%</v>
          </cell>
          <cell r="C7">
            <v>176688808.25</v>
          </cell>
          <cell r="E7">
            <v>482355704.00999999</v>
          </cell>
        </row>
        <row r="8">
          <cell r="E8">
            <v>553458518.97000003</v>
          </cell>
        </row>
        <row r="9">
          <cell r="E9">
            <v>1363961368.29</v>
          </cell>
        </row>
        <row r="10">
          <cell r="E10">
            <v>2124757604.77</v>
          </cell>
        </row>
        <row r="11">
          <cell r="E11">
            <v>2037634356.05</v>
          </cell>
        </row>
        <row r="12">
          <cell r="E12">
            <v>1048035733.78</v>
          </cell>
        </row>
        <row r="13">
          <cell r="E13">
            <v>769703637.69000006</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V"/>
    </sheetNames>
    <sheetDataSet>
      <sheetData sheetId="0" refreshError="1">
        <row r="2">
          <cell r="A2" t="str">
            <v>&lt;= 60%</v>
          </cell>
          <cell r="C2">
            <v>1834671232.6700001</v>
          </cell>
        </row>
        <row r="3">
          <cell r="A3" t="str">
            <v>]60%; 80%]</v>
          </cell>
          <cell r="C3">
            <v>1955967790.48</v>
          </cell>
        </row>
        <row r="4">
          <cell r="A4" t="str">
            <v>]80%; 90%]</v>
          </cell>
          <cell r="C4">
            <v>1444301793.95</v>
          </cell>
        </row>
        <row r="5">
          <cell r="A5" t="str">
            <v>]90%; 100%]</v>
          </cell>
          <cell r="C5">
            <v>2012530474.6900001</v>
          </cell>
        </row>
        <row r="6">
          <cell r="A6" t="str">
            <v>]100%; 110%]</v>
          </cell>
          <cell r="C6">
            <v>239739684.72</v>
          </cell>
        </row>
        <row r="7">
          <cell r="A7" t="str">
            <v>&gt; 110%</v>
          </cell>
          <cell r="C7">
            <v>729904003.86000001</v>
          </cell>
        </row>
        <row r="8">
          <cell r="C8">
            <v>476430927.87</v>
          </cell>
        </row>
        <row r="9">
          <cell r="C9">
            <v>869597570.01999998</v>
          </cell>
        </row>
        <row r="10">
          <cell r="C10">
            <v>704851005.83000004</v>
          </cell>
        </row>
        <row r="11">
          <cell r="C11">
            <v>2196411679.23</v>
          </cell>
        </row>
        <row r="12">
          <cell r="C12">
            <v>208057194</v>
          </cell>
        </row>
        <row r="13">
          <cell r="C13">
            <v>441249296.00999999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elacije - sve"/>
      <sheetName val="korelacije"/>
      <sheetName val="INPUT"/>
      <sheetName val="eviews"/>
      <sheetName val="Sheet4"/>
      <sheetName val="Statistika"/>
      <sheetName val="Sheet1"/>
      <sheetName val="grafikoni"/>
      <sheetName val="1. CPI_D_U"/>
      <sheetName val="Kopija"/>
      <sheetName val="Podaci i izračun"/>
      <sheetName val="Cijene"/>
    </sheetNames>
    <sheetDataSet>
      <sheetData sheetId="0"/>
      <sheetData sheetId="1"/>
      <sheetData sheetId="2"/>
      <sheetData sheetId="3"/>
      <sheetData sheetId="4"/>
      <sheetData sheetId="5"/>
      <sheetData sheetId="6">
        <row r="3">
          <cell r="M3">
            <v>108</v>
          </cell>
          <cell r="N3">
            <v>57.555</v>
          </cell>
          <cell r="O3">
            <v>50.445</v>
          </cell>
          <cell r="P3">
            <v>50.445</v>
          </cell>
        </row>
        <row r="4">
          <cell r="N4">
            <v>226.94788</v>
          </cell>
          <cell r="O4">
            <v>-226.94788</v>
          </cell>
          <cell r="P4">
            <v>226.94788</v>
          </cell>
        </row>
        <row r="5">
          <cell r="N5">
            <v>156.15596500000001</v>
          </cell>
          <cell r="O5">
            <v>-156.15596500000001</v>
          </cell>
          <cell r="P5">
            <v>156.15596500000001</v>
          </cell>
        </row>
        <row r="6">
          <cell r="N6">
            <v>30.3095</v>
          </cell>
          <cell r="O6">
            <v>-30.3095</v>
          </cell>
          <cell r="P6">
            <v>30.3095</v>
          </cell>
        </row>
        <row r="7">
          <cell r="N7">
            <v>224.752656</v>
          </cell>
          <cell r="O7">
            <v>-224.752656</v>
          </cell>
          <cell r="P7">
            <v>224.752656</v>
          </cell>
        </row>
        <row r="8">
          <cell r="M8">
            <v>109.57214</v>
          </cell>
          <cell r="N8">
            <v>126.116</v>
          </cell>
          <cell r="O8">
            <v>-16.543859999999995</v>
          </cell>
          <cell r="P8">
            <v>16.543859999999995</v>
          </cell>
        </row>
        <row r="9">
          <cell r="M9">
            <v>72.419127000000003</v>
          </cell>
          <cell r="O9">
            <v>72.419127000000003</v>
          </cell>
          <cell r="P9">
            <v>72.419127000000003</v>
          </cell>
        </row>
        <row r="10">
          <cell r="N10">
            <v>191.989272</v>
          </cell>
          <cell r="O10">
            <v>-191.989272</v>
          </cell>
          <cell r="P10">
            <v>191.989272</v>
          </cell>
        </row>
        <row r="11">
          <cell r="M11">
            <v>112.337924</v>
          </cell>
          <cell r="O11">
            <v>112.337924</v>
          </cell>
          <cell r="P11">
            <v>112.337924</v>
          </cell>
        </row>
      </sheetData>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ecb.europa.eu/press/blog/date/2022/html/ecb.blog220210~1590dd90d6.en.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2"/>
  <sheetViews>
    <sheetView zoomScaleNormal="100" workbookViewId="0">
      <selection activeCell="B15" sqref="B15"/>
    </sheetView>
  </sheetViews>
  <sheetFormatPr defaultColWidth="9.42578125" defaultRowHeight="12.75" x14ac:dyDescent="0.2"/>
  <cols>
    <col min="1" max="1" width="14.42578125" style="2" customWidth="1"/>
    <col min="2" max="2" width="22.42578125" style="2" customWidth="1"/>
    <col min="3" max="3" width="8.42578125" style="2" customWidth="1"/>
    <col min="4" max="4" width="21.5703125" style="2" customWidth="1"/>
    <col min="5" max="5" width="8.5703125" style="2" customWidth="1"/>
    <col min="6" max="6" width="21.5703125" style="2" customWidth="1"/>
    <col min="7" max="7" width="13.5703125" style="2" customWidth="1"/>
    <col min="8" max="8" width="9.5703125" style="2" customWidth="1"/>
    <col min="9" max="16384" width="9.42578125" style="2"/>
  </cols>
  <sheetData>
    <row r="2" spans="1:8" ht="20.25" x14ac:dyDescent="0.3">
      <c r="A2" s="1"/>
      <c r="B2" s="1"/>
      <c r="C2" s="1"/>
      <c r="D2" s="1"/>
      <c r="E2" s="1"/>
      <c r="F2" s="1"/>
      <c r="G2" s="1"/>
    </row>
    <row r="3" spans="1:8" ht="18" x14ac:dyDescent="0.25">
      <c r="A3" s="3"/>
      <c r="B3" s="3"/>
      <c r="C3" s="3"/>
      <c r="D3" s="3"/>
      <c r="E3" s="3"/>
      <c r="F3" s="3"/>
      <c r="G3" s="3"/>
    </row>
    <row r="4" spans="1:8" s="6" customFormat="1" ht="15.75" x14ac:dyDescent="0.2">
      <c r="A4" s="4" t="s">
        <v>297</v>
      </c>
      <c r="B4" s="5"/>
    </row>
    <row r="5" spans="1:8" x14ac:dyDescent="0.2">
      <c r="A5" s="7"/>
      <c r="B5" s="7"/>
      <c r="C5" s="7"/>
      <c r="D5" s="7"/>
      <c r="E5" s="7"/>
      <c r="F5" s="7"/>
      <c r="G5" s="7"/>
      <c r="H5" s="7"/>
    </row>
    <row r="6" spans="1:8" ht="65.25" customHeight="1" x14ac:dyDescent="0.2">
      <c r="A6" s="8"/>
      <c r="B6" s="9" t="s">
        <v>302</v>
      </c>
      <c r="C6" s="10"/>
      <c r="D6" s="9" t="s">
        <v>303</v>
      </c>
      <c r="E6" s="10"/>
      <c r="F6" s="9" t="s">
        <v>304</v>
      </c>
      <c r="G6" s="11"/>
      <c r="H6" s="7"/>
    </row>
    <row r="7" spans="1:8" ht="8.25" customHeight="1" x14ac:dyDescent="0.2">
      <c r="A7" s="12"/>
      <c r="B7" s="13"/>
      <c r="C7" s="13"/>
      <c r="D7" s="13"/>
      <c r="E7" s="13"/>
      <c r="F7" s="14"/>
      <c r="G7" s="15"/>
      <c r="H7" s="7"/>
    </row>
    <row r="8" spans="1:8" ht="60.75" customHeight="1" x14ac:dyDescent="0.2">
      <c r="A8" s="16" t="s">
        <v>298</v>
      </c>
      <c r="B8" s="17"/>
      <c r="C8" s="13"/>
      <c r="D8" s="18"/>
      <c r="E8" s="13"/>
      <c r="F8" s="18"/>
      <c r="G8" s="15"/>
      <c r="H8" s="7"/>
    </row>
    <row r="9" spans="1:8" ht="11.25" customHeight="1" x14ac:dyDescent="0.2">
      <c r="A9" s="19"/>
      <c r="B9" s="13"/>
      <c r="C9" s="13"/>
      <c r="D9" s="13"/>
      <c r="E9" s="13"/>
      <c r="F9" s="18"/>
      <c r="G9" s="15"/>
      <c r="H9" s="7"/>
    </row>
    <row r="10" spans="1:8" ht="60.75" customHeight="1" x14ac:dyDescent="0.2">
      <c r="A10" s="16" t="s">
        <v>299</v>
      </c>
      <c r="B10" s="20"/>
      <c r="C10" s="13"/>
      <c r="D10" s="20"/>
      <c r="E10" s="13"/>
      <c r="F10" s="18"/>
      <c r="G10" s="15"/>
      <c r="H10" s="7"/>
    </row>
    <row r="11" spans="1:8" ht="9" customHeight="1" x14ac:dyDescent="0.2">
      <c r="A11" s="21"/>
      <c r="B11" s="13"/>
      <c r="C11" s="13"/>
      <c r="D11" s="13"/>
      <c r="E11" s="13"/>
      <c r="F11" s="14"/>
      <c r="G11" s="15"/>
      <c r="H11" s="7"/>
    </row>
    <row r="12" spans="1:8" ht="9" customHeight="1" x14ac:dyDescent="0.2">
      <c r="A12" s="21"/>
      <c r="B12" s="13"/>
      <c r="C12" s="13"/>
      <c r="D12" s="13"/>
      <c r="E12" s="13"/>
      <c r="F12" s="14"/>
      <c r="G12" s="15"/>
      <c r="H12" s="7"/>
    </row>
    <row r="13" spans="1:8" x14ac:dyDescent="0.2">
      <c r="A13" s="22" t="s">
        <v>300</v>
      </c>
      <c r="B13" s="23" t="s">
        <v>301</v>
      </c>
      <c r="C13" s="24"/>
      <c r="D13" s="24"/>
      <c r="E13" s="24"/>
      <c r="F13" s="25" t="s">
        <v>305</v>
      </c>
      <c r="G13" s="26"/>
    </row>
    <row r="14" spans="1:8" x14ac:dyDescent="0.2">
      <c r="A14" s="27" t="s">
        <v>0</v>
      </c>
      <c r="B14" s="28" t="s">
        <v>306</v>
      </c>
      <c r="C14" s="28"/>
      <c r="D14" s="28"/>
      <c r="E14" s="28"/>
      <c r="F14" s="29"/>
      <c r="G14" s="15"/>
    </row>
    <row r="15" spans="1:8" x14ac:dyDescent="0.2">
      <c r="A15" s="27" t="s">
        <v>1</v>
      </c>
      <c r="B15" s="28" t="s">
        <v>307</v>
      </c>
      <c r="C15" s="28"/>
      <c r="D15" s="28"/>
      <c r="E15" s="28"/>
      <c r="F15" s="30"/>
      <c r="G15" s="15"/>
    </row>
    <row r="16" spans="1:8" x14ac:dyDescent="0.2">
      <c r="A16" s="27" t="s">
        <v>2</v>
      </c>
      <c r="B16" s="28" t="s">
        <v>308</v>
      </c>
      <c r="C16" s="28"/>
      <c r="D16" s="28"/>
      <c r="E16" s="28"/>
      <c r="F16" s="18"/>
      <c r="G16" s="15"/>
    </row>
    <row r="17" spans="1:7" x14ac:dyDescent="0.2">
      <c r="A17" s="27" t="s">
        <v>3</v>
      </c>
      <c r="B17" s="28" t="s">
        <v>309</v>
      </c>
      <c r="C17" s="28"/>
      <c r="D17" s="28"/>
      <c r="E17" s="28"/>
      <c r="F17" s="31"/>
      <c r="G17" s="15"/>
    </row>
    <row r="18" spans="1:7" x14ac:dyDescent="0.2">
      <c r="A18" s="27" t="s">
        <v>4</v>
      </c>
      <c r="B18" s="28" t="s">
        <v>310</v>
      </c>
      <c r="C18" s="28"/>
      <c r="D18" s="28"/>
      <c r="E18" s="28"/>
      <c r="F18" s="32"/>
      <c r="G18" s="33"/>
    </row>
    <row r="19" spans="1:7" ht="6" customHeight="1" x14ac:dyDescent="0.2">
      <c r="A19" s="34"/>
      <c r="B19" s="35"/>
      <c r="C19" s="35"/>
      <c r="D19" s="35"/>
      <c r="E19" s="35"/>
      <c r="F19" s="35"/>
      <c r="G19" s="36"/>
    </row>
    <row r="21" spans="1:7" x14ac:dyDescent="0.2">
      <c r="A21" s="37"/>
    </row>
    <row r="22" spans="1:7" x14ac:dyDescent="0.2">
      <c r="A22" s="38"/>
    </row>
  </sheetData>
  <conditionalFormatting sqref="B8">
    <cfRule type="expression" dxfId="25" priority="6">
      <formula>#REF!&gt;79</formula>
    </cfRule>
    <cfRule type="expression" dxfId="24" priority="12">
      <formula>#REF!&gt;59</formula>
    </cfRule>
    <cfRule type="expression" dxfId="23" priority="13">
      <formula>#REF!&gt;39</formula>
    </cfRule>
    <cfRule type="expression" dxfId="22" priority="14">
      <formula>#REF!&gt;19</formula>
    </cfRule>
    <cfRule type="expression" dxfId="21" priority="15">
      <formula>#REF!&lt;20</formula>
    </cfRule>
  </conditionalFormatting>
  <conditionalFormatting sqref="B10">
    <cfRule type="expression" dxfId="20" priority="7">
      <formula>#REF!&gt;79</formula>
    </cfRule>
    <cfRule type="expression" dxfId="19" priority="8">
      <formula>#REF!&gt;59</formula>
    </cfRule>
    <cfRule type="expression" dxfId="18" priority="9">
      <formula>#REF!&gt;39</formula>
    </cfRule>
    <cfRule type="expression" dxfId="17" priority="10">
      <formula>#REF!&gt;19</formula>
    </cfRule>
    <cfRule type="expression" dxfId="16" priority="11">
      <formula>#REF!&lt;20</formula>
    </cfRule>
  </conditionalFormatting>
  <conditionalFormatting sqref="D10">
    <cfRule type="expression" dxfId="15" priority="1">
      <formula>#REF!&gt;79</formula>
    </cfRule>
    <cfRule type="expression" dxfId="14" priority="2">
      <formula>#REF!&gt;59</formula>
    </cfRule>
    <cfRule type="expression" dxfId="13" priority="3">
      <formula>#REF!&gt;39</formula>
    </cfRule>
    <cfRule type="expression" dxfId="12" priority="4">
      <formula>#REF!&gt;19</formula>
    </cfRule>
    <cfRule type="expression" dxfId="11" priority="5">
      <formula>#REF!&lt;20</formula>
    </cfRule>
  </conditionalFormatting>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30"/>
  <sheetViews>
    <sheetView topLeftCell="G4" zoomScale="90" zoomScaleNormal="90" workbookViewId="0">
      <selection activeCell="H7" sqref="H7"/>
    </sheetView>
  </sheetViews>
  <sheetFormatPr defaultColWidth="8.85546875" defaultRowHeight="15" x14ac:dyDescent="0.25"/>
  <cols>
    <col min="1" max="7" width="8.85546875" style="133"/>
    <col min="8" max="8" width="17" style="133" bestFit="1" customWidth="1"/>
    <col min="9" max="11" width="8.85546875" style="133"/>
    <col min="12" max="12" width="17.42578125" style="133" customWidth="1"/>
    <col min="13" max="13" width="8.85546875" style="133"/>
    <col min="14" max="14" width="17.85546875" style="133" customWidth="1"/>
    <col min="15" max="16384" width="8.85546875" style="133"/>
  </cols>
  <sheetData>
    <row r="5" spans="2:13" x14ac:dyDescent="0.25">
      <c r="B5" s="132" t="s">
        <v>8</v>
      </c>
      <c r="E5" s="132" t="s">
        <v>6</v>
      </c>
      <c r="G5" s="132" t="s">
        <v>7</v>
      </c>
    </row>
    <row r="7" spans="2:13" x14ac:dyDescent="0.25">
      <c r="C7" s="226" t="s">
        <v>315</v>
      </c>
      <c r="D7" s="226" t="s">
        <v>314</v>
      </c>
      <c r="E7" s="132" t="s">
        <v>312</v>
      </c>
      <c r="F7" s="132" t="s">
        <v>313</v>
      </c>
      <c r="G7" s="226" t="s">
        <v>311</v>
      </c>
      <c r="H7" s="226" t="s">
        <v>441</v>
      </c>
      <c r="I7" s="134" t="s">
        <v>210</v>
      </c>
      <c r="J7" s="134" t="s">
        <v>241</v>
      </c>
      <c r="K7" s="134" t="s">
        <v>242</v>
      </c>
      <c r="L7" s="226" t="s">
        <v>316</v>
      </c>
      <c r="M7" s="226" t="s">
        <v>317</v>
      </c>
    </row>
    <row r="8" spans="2:13" x14ac:dyDescent="0.25">
      <c r="B8" s="135">
        <v>43891</v>
      </c>
      <c r="C8" s="136">
        <v>32.151609756097557</v>
      </c>
      <c r="D8" s="136">
        <v>1.0500000000000003</v>
      </c>
      <c r="E8" s="136"/>
      <c r="F8" s="136"/>
      <c r="G8" s="136">
        <v>50.409696535358123</v>
      </c>
      <c r="H8" s="136">
        <v>50.539032258064502</v>
      </c>
    </row>
    <row r="9" spans="2:13" x14ac:dyDescent="0.25">
      <c r="B9" s="135">
        <v>43922</v>
      </c>
      <c r="C9" s="136">
        <v>105.71028260869565</v>
      </c>
      <c r="D9" s="136">
        <v>13.580000000000002</v>
      </c>
      <c r="E9" s="136"/>
      <c r="F9" s="136"/>
      <c r="G9" s="136">
        <v>78.825477272727255</v>
      </c>
      <c r="H9" s="136">
        <v>95.434666666666672</v>
      </c>
    </row>
    <row r="10" spans="2:13" x14ac:dyDescent="0.25">
      <c r="B10" s="135">
        <v>43952</v>
      </c>
      <c r="C10" s="136">
        <v>37.692130434782605</v>
      </c>
      <c r="D10" s="136">
        <v>10.325000000000008</v>
      </c>
      <c r="E10" s="136"/>
      <c r="F10" s="136"/>
      <c r="G10" s="136">
        <v>69.359640762463314</v>
      </c>
      <c r="H10" s="136">
        <v>72.78838709677413</v>
      </c>
    </row>
    <row r="11" spans="2:13" x14ac:dyDescent="0.25">
      <c r="B11" s="135">
        <v>43983</v>
      </c>
      <c r="C11" s="136">
        <v>13.66863043478261</v>
      </c>
      <c r="D11" s="136">
        <v>1.2599999999999998</v>
      </c>
      <c r="E11" s="136"/>
      <c r="F11" s="136"/>
      <c r="G11" s="136">
        <v>52.885363636363628</v>
      </c>
      <c r="H11" s="136">
        <v>53.273333333333376</v>
      </c>
    </row>
    <row r="12" spans="2:13" x14ac:dyDescent="0.25">
      <c r="B12" s="135">
        <v>44013</v>
      </c>
      <c r="C12" s="136">
        <v>14.383608695652168</v>
      </c>
      <c r="D12" s="136">
        <v>8.0150000000000006</v>
      </c>
      <c r="E12" s="136"/>
      <c r="F12" s="136"/>
      <c r="G12" s="136">
        <v>46.97526392961877</v>
      </c>
      <c r="H12" s="136">
        <v>45.043548387096791</v>
      </c>
    </row>
    <row r="13" spans="2:13" x14ac:dyDescent="0.25">
      <c r="B13" s="135">
        <v>44044</v>
      </c>
      <c r="C13" s="136">
        <v>17.725739130434782</v>
      </c>
      <c r="D13" s="136">
        <v>9.870000000000001</v>
      </c>
      <c r="E13" s="136"/>
      <c r="F13" s="136"/>
      <c r="G13" s="136">
        <v>48.47456744868034</v>
      </c>
      <c r="H13" s="136">
        <v>35.190000000000026</v>
      </c>
    </row>
    <row r="14" spans="2:13" x14ac:dyDescent="0.25">
      <c r="B14" s="135">
        <v>44075</v>
      </c>
      <c r="C14" s="136">
        <v>17.793282608695652</v>
      </c>
      <c r="D14" s="136">
        <v>22.224999999999998</v>
      </c>
      <c r="E14" s="136"/>
      <c r="F14" s="136"/>
      <c r="G14" s="136">
        <v>46.126606060606058</v>
      </c>
      <c r="H14" s="136">
        <v>29.998000000000015</v>
      </c>
    </row>
    <row r="15" spans="2:13" x14ac:dyDescent="0.25">
      <c r="B15" s="135">
        <v>44105</v>
      </c>
      <c r="C15" s="136">
        <v>51.092456521739123</v>
      </c>
      <c r="D15" s="136">
        <v>54.074999999999989</v>
      </c>
      <c r="E15" s="136"/>
      <c r="F15" s="136"/>
      <c r="G15" s="136">
        <v>48.808365102639293</v>
      </c>
      <c r="H15" s="136">
        <v>29.238064516129043</v>
      </c>
    </row>
    <row r="16" spans="2:13" x14ac:dyDescent="0.25">
      <c r="B16" s="135">
        <v>44136</v>
      </c>
      <c r="C16" s="136">
        <v>171.817914893617</v>
      </c>
      <c r="D16" s="136">
        <v>273.38499999999999</v>
      </c>
      <c r="E16" s="136"/>
      <c r="F16" s="136"/>
      <c r="G16" s="136">
        <v>59.567151515151529</v>
      </c>
      <c r="H16" s="136">
        <v>34.783000000000001</v>
      </c>
    </row>
    <row r="17" spans="2:13" x14ac:dyDescent="0.25">
      <c r="B17" s="135">
        <v>44166</v>
      </c>
      <c r="C17" s="136">
        <v>225.60825531914892</v>
      </c>
      <c r="D17" s="136">
        <v>521.32500000000005</v>
      </c>
      <c r="E17" s="136"/>
      <c r="F17" s="136"/>
      <c r="G17" s="136">
        <v>62.464530791788867</v>
      </c>
      <c r="H17" s="136">
        <v>58.153870967741902</v>
      </c>
    </row>
    <row r="18" spans="2:13" x14ac:dyDescent="0.25">
      <c r="B18" s="135">
        <v>44197</v>
      </c>
      <c r="C18" s="136">
        <v>232.65116666666668</v>
      </c>
      <c r="D18" s="136">
        <v>295.67999999999995</v>
      </c>
      <c r="E18" s="136">
        <v>0.59235294117647053</v>
      </c>
      <c r="F18" s="138">
        <v>0.28999999999999998</v>
      </c>
      <c r="G18" s="136">
        <v>64.661568914956007</v>
      </c>
      <c r="H18" s="136">
        <v>59.34709677419356</v>
      </c>
    </row>
    <row r="19" spans="2:13" x14ac:dyDescent="0.25">
      <c r="B19" s="135">
        <v>44228</v>
      </c>
      <c r="C19" s="136">
        <v>153.17489583333335</v>
      </c>
      <c r="D19" s="136">
        <v>133.80500000000001</v>
      </c>
      <c r="E19" s="136">
        <v>3.8351351351351344</v>
      </c>
      <c r="F19" s="138">
        <v>1.43</v>
      </c>
      <c r="G19" s="136">
        <v>63.576176948051945</v>
      </c>
      <c r="H19" s="136">
        <v>52.77999999999998</v>
      </c>
    </row>
    <row r="20" spans="2:13" x14ac:dyDescent="0.25">
      <c r="B20" s="135">
        <v>44256</v>
      </c>
      <c r="C20" s="136">
        <v>152.35764583333332</v>
      </c>
      <c r="D20" s="136">
        <v>98.910000000000039</v>
      </c>
      <c r="E20" s="136">
        <v>7.5906976744186059</v>
      </c>
      <c r="F20" s="138">
        <v>2.19</v>
      </c>
      <c r="G20" s="136">
        <v>64.081913489736067</v>
      </c>
      <c r="H20" s="136">
        <v>44.415161290322573</v>
      </c>
    </row>
    <row r="21" spans="2:13" x14ac:dyDescent="0.25">
      <c r="B21" s="135">
        <v>44287</v>
      </c>
      <c r="C21" s="136">
        <v>156.92981249999997</v>
      </c>
      <c r="D21" s="136">
        <v>259.34999999999997</v>
      </c>
      <c r="E21" s="136">
        <v>11.741111111111111</v>
      </c>
      <c r="F21" s="138">
        <v>4.87</v>
      </c>
      <c r="G21" s="136">
        <v>62.579840909090919</v>
      </c>
      <c r="H21" s="136">
        <v>50.741999999999976</v>
      </c>
    </row>
    <row r="22" spans="2:13" x14ac:dyDescent="0.25">
      <c r="B22" s="135">
        <v>44317</v>
      </c>
      <c r="C22" s="136">
        <v>80.681708333333304</v>
      </c>
      <c r="D22" s="136">
        <v>254.90499999999997</v>
      </c>
      <c r="E22" s="136">
        <v>21.336521739130436</v>
      </c>
      <c r="F22" s="138">
        <v>12.08</v>
      </c>
      <c r="G22" s="136">
        <v>54.890909090909084</v>
      </c>
      <c r="H22" s="136">
        <v>47.997741935483866</v>
      </c>
    </row>
    <row r="23" spans="2:13" x14ac:dyDescent="0.25">
      <c r="B23" s="135">
        <v>44348</v>
      </c>
      <c r="C23" s="136">
        <v>28.683729166666666</v>
      </c>
      <c r="D23" s="136">
        <v>51.16999999999998</v>
      </c>
      <c r="E23" s="136">
        <v>32.800851063829796</v>
      </c>
      <c r="F23" s="138">
        <v>26.58</v>
      </c>
      <c r="G23" s="136">
        <v>48.415818181818196</v>
      </c>
      <c r="H23" s="136">
        <v>40.464666666666638</v>
      </c>
    </row>
    <row r="24" spans="2:13" x14ac:dyDescent="0.25">
      <c r="B24" s="135">
        <v>44378</v>
      </c>
      <c r="C24" s="136">
        <v>13.287166666666666</v>
      </c>
      <c r="D24" s="136">
        <v>12.355</v>
      </c>
      <c r="E24" s="136">
        <v>42.972391304347823</v>
      </c>
      <c r="F24" s="138">
        <v>35.08</v>
      </c>
      <c r="G24" s="136">
        <v>42.544919354838726</v>
      </c>
      <c r="H24" s="136">
        <v>35.439354838709676</v>
      </c>
    </row>
    <row r="25" spans="2:13" x14ac:dyDescent="0.25">
      <c r="B25" s="135">
        <v>44409</v>
      </c>
      <c r="C25" s="136">
        <v>34.130937500000002</v>
      </c>
      <c r="D25" s="136">
        <v>17.745000000000005</v>
      </c>
      <c r="E25" s="136">
        <v>50.358260869565228</v>
      </c>
      <c r="F25" s="138">
        <v>39.479999999999997</v>
      </c>
      <c r="G25" s="136">
        <v>41.616019061583579</v>
      </c>
      <c r="H25" s="136">
        <v>33.799999999999983</v>
      </c>
    </row>
    <row r="26" spans="2:13" x14ac:dyDescent="0.25">
      <c r="B26" s="135">
        <v>44440</v>
      </c>
      <c r="C26" s="136">
        <v>67.307041666666677</v>
      </c>
      <c r="D26" s="136">
        <v>68.984999999999999</v>
      </c>
      <c r="E26" s="136">
        <v>54.899565217391299</v>
      </c>
      <c r="F26" s="138">
        <v>40.020000000000003</v>
      </c>
      <c r="G26" s="136">
        <v>41.353992424242421</v>
      </c>
      <c r="H26" s="136">
        <v>33.799999999999983</v>
      </c>
    </row>
    <row r="27" spans="2:13" x14ac:dyDescent="0.25">
      <c r="B27" s="135">
        <v>44470</v>
      </c>
      <c r="C27" s="136">
        <v>98.225062500000021</v>
      </c>
      <c r="D27" s="136">
        <v>131.77500000000001</v>
      </c>
      <c r="E27" s="136">
        <v>57.765333333333324</v>
      </c>
      <c r="F27" s="138">
        <v>44.05</v>
      </c>
      <c r="G27" s="136">
        <v>41.143079702555511</v>
      </c>
      <c r="H27" s="136">
        <v>38.902580645161308</v>
      </c>
    </row>
    <row r="28" spans="2:13" x14ac:dyDescent="0.25">
      <c r="B28" s="135">
        <v>44501</v>
      </c>
      <c r="C28" s="136">
        <v>151.21127083333332</v>
      </c>
      <c r="D28" s="136">
        <v>381.60500000000002</v>
      </c>
      <c r="E28" s="136">
        <v>60.072888888888905</v>
      </c>
      <c r="F28" s="138">
        <v>47.33</v>
      </c>
      <c r="G28" s="136">
        <v>43.497937042842217</v>
      </c>
      <c r="H28" s="136">
        <v>36.946000000000019</v>
      </c>
      <c r="I28" s="137">
        <v>10</v>
      </c>
      <c r="J28" s="137">
        <v>5</v>
      </c>
      <c r="K28" s="137">
        <v>11</v>
      </c>
      <c r="L28" s="137">
        <v>1</v>
      </c>
      <c r="M28" s="133">
        <f>AVERAGE(I28:L28)</f>
        <v>6.75</v>
      </c>
    </row>
    <row r="29" spans="2:13" x14ac:dyDescent="0.25">
      <c r="B29" s="135">
        <v>44531</v>
      </c>
      <c r="C29" s="136">
        <v>129.87025</v>
      </c>
      <c r="D29" s="136">
        <v>420</v>
      </c>
      <c r="E29" s="136">
        <v>62.826888888888881</v>
      </c>
      <c r="F29" s="138">
        <v>47.45</v>
      </c>
      <c r="G29" s="136">
        <v>47.410997194245681</v>
      </c>
      <c r="H29" s="136">
        <v>40.74</v>
      </c>
      <c r="I29" s="133">
        <v>30.46</v>
      </c>
      <c r="J29" s="133">
        <v>18.239999999999998</v>
      </c>
      <c r="K29" s="133">
        <v>19.850000000000001</v>
      </c>
      <c r="L29" s="133">
        <v>2.6</v>
      </c>
      <c r="M29" s="133">
        <f>AVERAGE(I29:L29)</f>
        <v>17.787500000000001</v>
      </c>
    </row>
    <row r="30" spans="2:13" x14ac:dyDescent="0.25">
      <c r="B30" s="135">
        <v>44562</v>
      </c>
      <c r="C30" s="133">
        <v>132</v>
      </c>
      <c r="D30" s="133">
        <v>308</v>
      </c>
      <c r="E30" s="137">
        <v>65</v>
      </c>
      <c r="F30" s="137">
        <v>48</v>
      </c>
      <c r="G30" s="137">
        <v>49</v>
      </c>
      <c r="H30" s="137">
        <v>41</v>
      </c>
      <c r="I30" s="133">
        <v>87.02</v>
      </c>
      <c r="J30" s="133">
        <v>82.9</v>
      </c>
      <c r="K30" s="133">
        <v>72.08</v>
      </c>
      <c r="L30" s="133">
        <v>31.42</v>
      </c>
      <c r="M30" s="133">
        <f>AVERAGE(I30:K30)</f>
        <v>80.666666666666671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D34"/>
  <sheetViews>
    <sheetView topLeftCell="C14" zoomScaleNormal="100" workbookViewId="0">
      <selection activeCell="N52" sqref="N52"/>
    </sheetView>
  </sheetViews>
  <sheetFormatPr defaultRowHeight="12.75" x14ac:dyDescent="0.2"/>
  <cols>
    <col min="1" max="2" width="9.42578125" customWidth="1"/>
    <col min="3" max="3" width="14.42578125" bestFit="1" customWidth="1"/>
    <col min="4" max="4" width="13.85546875" bestFit="1" customWidth="1"/>
    <col min="5" max="5" width="8.42578125" bestFit="1" customWidth="1"/>
    <col min="6" max="6" width="11.5703125" bestFit="1" customWidth="1"/>
    <col min="7" max="7" width="10" bestFit="1" customWidth="1"/>
    <col min="8" max="8" width="10.140625" bestFit="1" customWidth="1"/>
    <col min="9" max="9" width="8.5703125" bestFit="1" customWidth="1"/>
    <col min="10" max="10" width="15.42578125" bestFit="1" customWidth="1"/>
    <col min="11" max="11" width="15.42578125" customWidth="1"/>
    <col min="12" max="12" width="14.42578125" bestFit="1" customWidth="1"/>
    <col min="13" max="13" width="13.140625" bestFit="1" customWidth="1"/>
    <col min="14" max="14" width="8.5703125" customWidth="1"/>
    <col min="15" max="15" width="4.140625" bestFit="1" customWidth="1"/>
    <col min="20" max="20" width="14.42578125" bestFit="1" customWidth="1"/>
    <col min="21" max="21" width="12.5703125" bestFit="1" customWidth="1"/>
    <col min="22" max="22" width="13.85546875" bestFit="1" customWidth="1"/>
    <col min="28" max="28" width="11" bestFit="1" customWidth="1"/>
    <col min="29" max="29" width="12" bestFit="1" customWidth="1"/>
  </cols>
  <sheetData>
    <row r="4" spans="1:30" x14ac:dyDescent="0.2">
      <c r="W4">
        <v>100</v>
      </c>
    </row>
    <row r="9" spans="1:30" x14ac:dyDescent="0.2">
      <c r="A9" s="197"/>
      <c r="B9" s="197"/>
      <c r="C9" s="249" t="s">
        <v>257</v>
      </c>
      <c r="D9" s="249"/>
      <c r="E9" s="249"/>
      <c r="F9" s="249"/>
    </row>
    <row r="10" spans="1:30" x14ac:dyDescent="0.2">
      <c r="C10" t="s">
        <v>258</v>
      </c>
      <c r="D10" t="s">
        <v>259</v>
      </c>
      <c r="E10" t="s">
        <v>260</v>
      </c>
      <c r="F10" t="s">
        <v>261</v>
      </c>
      <c r="G10" s="198" t="s">
        <v>262</v>
      </c>
      <c r="H10" s="198" t="s">
        <v>263</v>
      </c>
      <c r="I10" t="s">
        <v>264</v>
      </c>
      <c r="J10" s="198" t="s">
        <v>323</v>
      </c>
      <c r="K10" s="198" t="s">
        <v>324</v>
      </c>
      <c r="L10" s="198" t="s">
        <v>325</v>
      </c>
      <c r="M10" s="198" t="s">
        <v>318</v>
      </c>
      <c r="R10" t="s">
        <v>269</v>
      </c>
      <c r="T10" t="s">
        <v>258</v>
      </c>
      <c r="U10" t="s">
        <v>259</v>
      </c>
      <c r="V10" t="s">
        <v>260</v>
      </c>
      <c r="W10" t="s">
        <v>261</v>
      </c>
      <c r="X10" s="198" t="s">
        <v>262</v>
      </c>
      <c r="Y10" s="198" t="s">
        <v>263</v>
      </c>
      <c r="Z10" t="s">
        <v>264</v>
      </c>
      <c r="AA10" t="s">
        <v>265</v>
      </c>
      <c r="AB10" s="198" t="s">
        <v>266</v>
      </c>
      <c r="AC10" s="198" t="s">
        <v>267</v>
      </c>
      <c r="AD10" s="198" t="s">
        <v>268</v>
      </c>
    </row>
    <row r="11" spans="1:30" x14ac:dyDescent="0.2">
      <c r="A11" s="138"/>
      <c r="B11" s="199" t="s">
        <v>245</v>
      </c>
      <c r="C11" s="200">
        <v>4443.4428923085443</v>
      </c>
      <c r="D11" s="200">
        <v>2274.054798756044</v>
      </c>
      <c r="E11" s="200">
        <f>[74]HH_DSR!D62</f>
        <v>53406.25</v>
      </c>
      <c r="F11" s="138">
        <f>(C11+D11)/E11*100</f>
        <v>12.578111533883371</v>
      </c>
      <c r="G11" s="138"/>
      <c r="H11" s="138"/>
      <c r="I11" s="138"/>
      <c r="J11" s="138"/>
      <c r="K11" s="138"/>
      <c r="M11" s="138"/>
      <c r="N11" s="138"/>
      <c r="Q11" s="199"/>
      <c r="R11">
        <v>4.4762918493108375</v>
      </c>
      <c r="S11" s="199" t="s">
        <v>245</v>
      </c>
      <c r="T11" s="200">
        <v>2093480782.3558998</v>
      </c>
      <c r="U11" s="200">
        <v>13014155985.864681</v>
      </c>
      <c r="V11" s="200">
        <v>33092752890.985123</v>
      </c>
      <c r="W11" s="138">
        <v>45.652402560731325</v>
      </c>
      <c r="X11" s="138"/>
      <c r="Y11" s="138"/>
      <c r="Z11" s="138"/>
      <c r="AA11" s="138"/>
      <c r="AB11" s="138"/>
      <c r="AD11" s="138"/>
    </row>
    <row r="12" spans="1:30" x14ac:dyDescent="0.2">
      <c r="A12" s="138"/>
      <c r="B12" s="199" t="s">
        <v>246</v>
      </c>
      <c r="C12" s="200">
        <v>4488.72116616731</v>
      </c>
      <c r="D12" s="200">
        <v>2286.4051598847714</v>
      </c>
      <c r="E12" s="200">
        <f>[74]HH_DSR!D63</f>
        <v>53643.25</v>
      </c>
      <c r="F12" s="138">
        <f t="shared" ref="F12:F33" si="0">(C12+D12)/E12*100</f>
        <v>12.629969895657107</v>
      </c>
      <c r="G12" s="138">
        <f>(D11+C12)/E12*100</f>
        <v>12.606946754574627</v>
      </c>
      <c r="H12" s="138">
        <f>(D12+C11)/E12*100</f>
        <v>12.545563611811955</v>
      </c>
      <c r="I12" s="138">
        <f>(C12+D12)/E11*100</f>
        <v>12.686017696528179</v>
      </c>
      <c r="J12" s="138">
        <f>F12-I12</f>
        <v>-5.6047800871072084E-2</v>
      </c>
      <c r="K12" s="138">
        <f>F12-H12</f>
        <v>8.4406283845151364E-2</v>
      </c>
      <c r="L12" s="138">
        <f>F12-G12</f>
        <v>2.302314108247927E-2</v>
      </c>
      <c r="M12" s="201">
        <f>F12-F11</f>
        <v>5.1858361773735595E-2</v>
      </c>
      <c r="N12" s="201"/>
      <c r="O12" s="138"/>
      <c r="Q12" s="199"/>
      <c r="R12">
        <v>4.1928943191270269</v>
      </c>
      <c r="S12" s="199" t="s">
        <v>246</v>
      </c>
      <c r="T12" s="200">
        <v>1905845997.3239996</v>
      </c>
      <c r="U12" s="200">
        <v>12689459620.551327</v>
      </c>
      <c r="V12" s="200">
        <v>32819971622.119686</v>
      </c>
      <c r="W12" s="138">
        <v>44.470805111965802</v>
      </c>
      <c r="X12" s="138">
        <f>(U11+T12)/V12*100</f>
        <v>45.460130663650673</v>
      </c>
      <c r="Y12" s="138">
        <f>(U12+T11)/V12*100</f>
        <v>45.042514274887317</v>
      </c>
      <c r="Z12" s="138">
        <f>(T12+U12)/V11*100</f>
        <v>44.104235347103049</v>
      </c>
      <c r="AA12" s="138">
        <f>W12-Z12</f>
        <v>0.36656976486275283</v>
      </c>
      <c r="AB12" s="138">
        <f>W12-Y12</f>
        <v>-0.57170916292151475</v>
      </c>
      <c r="AC12" s="138">
        <f>W12-X12</f>
        <v>-0.98932555168487113</v>
      </c>
      <c r="AD12" s="201">
        <f>W12-W11</f>
        <v>-1.1815974487655225</v>
      </c>
    </row>
    <row r="13" spans="1:30" x14ac:dyDescent="0.2">
      <c r="A13" s="138"/>
      <c r="B13" s="199" t="s">
        <v>247</v>
      </c>
      <c r="C13" s="200">
        <v>4520.86725282115</v>
      </c>
      <c r="D13" s="200">
        <v>2224.4039350809235</v>
      </c>
      <c r="E13" s="200">
        <f>[74]HH_DSR!D64</f>
        <v>53931.25</v>
      </c>
      <c r="F13" s="138">
        <f t="shared" si="0"/>
        <v>12.507166416320914</v>
      </c>
      <c r="G13" s="138">
        <f t="shared" ref="G13:G33" si="1">(D12+C13)/E13*100</f>
        <v>12.62212986479253</v>
      </c>
      <c r="H13" s="138">
        <f t="shared" ref="H13:H33" si="2">(D13+C12)/E13*100</f>
        <v>12.447560739363976</v>
      </c>
      <c r="I13" s="138">
        <f t="shared" ref="I13:I33" si="3">(C13+D13)/E12*100</f>
        <v>12.57431491921551</v>
      </c>
      <c r="J13" s="138">
        <f t="shared" ref="J13:J33" si="4">F13-I13</f>
        <v>-6.7148502894596618E-2</v>
      </c>
      <c r="K13" s="138">
        <f t="shared" ref="K13:K33" si="5">F13-H13</f>
        <v>5.960567695693797E-2</v>
      </c>
      <c r="L13" s="138">
        <f t="shared" ref="L13:L33" si="6">F13-G13</f>
        <v>-0.11496344847161666</v>
      </c>
      <c r="M13" s="201">
        <f t="shared" ref="M13:M33" si="7">F13-F12</f>
        <v>-0.12280347933619318</v>
      </c>
      <c r="N13" s="201"/>
      <c r="O13" s="138"/>
      <c r="Q13" s="199"/>
      <c r="R13">
        <v>4.2073311999518035</v>
      </c>
      <c r="S13" s="199" t="s">
        <v>247</v>
      </c>
      <c r="T13" s="200">
        <v>2062861912.9466999</v>
      </c>
      <c r="U13" s="200">
        <v>12498865685.06321</v>
      </c>
      <c r="V13" s="200">
        <v>33660120602.495975</v>
      </c>
      <c r="W13" s="138">
        <v>43.261067807731273</v>
      </c>
      <c r="X13" s="138">
        <f t="shared" ref="X13:X33" si="8">(U12+T13)/V13*100</f>
        <v>43.827298504700266</v>
      </c>
      <c r="Y13" s="138">
        <f t="shared" ref="Y13:Y33" si="9">(U13+T12)/V13*100</f>
        <v>42.794593199761344</v>
      </c>
      <c r="Z13" s="138">
        <f t="shared" ref="Z13:Z33" si="10">(T13+U13)/V12*100</f>
        <v>44.368495395638114</v>
      </c>
      <c r="AA13" s="138">
        <f t="shared" ref="AA13:AA33" si="11">W13-Z13</f>
        <v>-1.1074275879068409</v>
      </c>
      <c r="AB13" s="138">
        <f t="shared" ref="AB13:AB33" si="12">W13-Y13</f>
        <v>0.46647460796992846</v>
      </c>
      <c r="AC13" s="138">
        <f t="shared" ref="AC13:AC33" si="13">W13-X13</f>
        <v>-0.56623069696899364</v>
      </c>
      <c r="AD13" s="201">
        <f t="shared" ref="AD13:AD33" si="14">W13-W12</f>
        <v>-1.2097373042345296</v>
      </c>
    </row>
    <row r="14" spans="1:30" x14ac:dyDescent="0.2">
      <c r="A14" s="138"/>
      <c r="B14" s="199" t="s">
        <v>248</v>
      </c>
      <c r="C14" s="200">
        <v>4518.3495145690586</v>
      </c>
      <c r="D14" s="200">
        <v>2202.0389284783614</v>
      </c>
      <c r="E14" s="200">
        <f>[74]HH_DSR!D65</f>
        <v>54242.5</v>
      </c>
      <c r="F14" s="138">
        <f t="shared" si="0"/>
        <v>12.389525635889607</v>
      </c>
      <c r="G14" s="138">
        <f t="shared" si="1"/>
        <v>12.430757154721817</v>
      </c>
      <c r="H14" s="138">
        <f t="shared" si="2"/>
        <v>12.394167269759896</v>
      </c>
      <c r="I14" s="138">
        <f t="shared" si="3"/>
        <v>12.461028518803886</v>
      </c>
      <c r="J14" s="138">
        <f t="shared" si="4"/>
        <v>-7.1502882914279198E-2</v>
      </c>
      <c r="K14" s="138">
        <f t="shared" si="5"/>
        <v>-4.6416338702890414E-3</v>
      </c>
      <c r="L14" s="138">
        <f t="shared" si="6"/>
        <v>-4.1231518832210767E-2</v>
      </c>
      <c r="M14" s="201">
        <f t="shared" si="7"/>
        <v>-0.11764078043130688</v>
      </c>
      <c r="N14" s="201"/>
      <c r="O14" s="138"/>
      <c r="Q14" s="199"/>
      <c r="R14">
        <v>4.102068983927321</v>
      </c>
      <c r="S14" s="199" t="s">
        <v>248</v>
      </c>
      <c r="T14" s="200">
        <v>2169517038.7537999</v>
      </c>
      <c r="U14" s="200">
        <v>12364309037.627651</v>
      </c>
      <c r="V14" s="200">
        <v>34667940340.658142</v>
      </c>
      <c r="W14" s="138">
        <v>41.922958022794205</v>
      </c>
      <c r="X14" s="138">
        <f t="shared" si="8"/>
        <v>42.311087937964707</v>
      </c>
      <c r="Y14" s="138">
        <f t="shared" si="9"/>
        <v>41.615310309203281</v>
      </c>
      <c r="Z14" s="138">
        <f t="shared" si="10"/>
        <v>43.178175883611466</v>
      </c>
      <c r="AA14" s="138">
        <f t="shared" si="11"/>
        <v>-1.2552178608172611</v>
      </c>
      <c r="AB14" s="138">
        <f t="shared" si="12"/>
        <v>0.30764771359092435</v>
      </c>
      <c r="AC14" s="138">
        <f t="shared" si="13"/>
        <v>-0.38812991517050222</v>
      </c>
      <c r="AD14" s="201">
        <f t="shared" si="14"/>
        <v>-1.3381097849370676</v>
      </c>
    </row>
    <row r="15" spans="1:30" x14ac:dyDescent="0.2">
      <c r="A15" s="138"/>
      <c r="B15" s="199" t="s">
        <v>249</v>
      </c>
      <c r="C15" s="200">
        <v>4570.1355522929689</v>
      </c>
      <c r="D15" s="200">
        <v>2148.6282091507164</v>
      </c>
      <c r="E15" s="200">
        <f>[74]HH_DSR!D66</f>
        <v>54684</v>
      </c>
      <c r="F15" s="138">
        <f t="shared" si="0"/>
        <v>12.286525787147403</v>
      </c>
      <c r="G15" s="138">
        <f t="shared" si="1"/>
        <v>12.384197353469625</v>
      </c>
      <c r="H15" s="138">
        <f t="shared" si="2"/>
        <v>12.19182525733263</v>
      </c>
      <c r="I15" s="138">
        <f t="shared" si="3"/>
        <v>12.386530417004536</v>
      </c>
      <c r="J15" s="138">
        <f t="shared" si="4"/>
        <v>-0.10000462985713376</v>
      </c>
      <c r="K15" s="138">
        <f t="shared" si="5"/>
        <v>9.4700529814772949E-2</v>
      </c>
      <c r="L15" s="138">
        <f t="shared" si="6"/>
        <v>-9.7671566322222958E-2</v>
      </c>
      <c r="M15" s="201">
        <f t="shared" si="7"/>
        <v>-0.10299984874220414</v>
      </c>
      <c r="N15" s="201"/>
      <c r="O15" s="138"/>
      <c r="Q15" s="199"/>
      <c r="R15">
        <v>3.982790874343118</v>
      </c>
      <c r="S15" s="199" t="s">
        <v>249</v>
      </c>
      <c r="T15" s="200">
        <v>1659312661.7309999</v>
      </c>
      <c r="U15" s="200">
        <v>12556688846.786713</v>
      </c>
      <c r="V15" s="200">
        <v>35259845036.147453</v>
      </c>
      <c r="W15" s="138">
        <v>40.317821856403071</v>
      </c>
      <c r="X15" s="138">
        <f t="shared" si="8"/>
        <v>39.77221591581587</v>
      </c>
      <c r="Y15" s="138">
        <f t="shared" si="9"/>
        <v>41.764806029191561</v>
      </c>
      <c r="Z15" s="138">
        <f t="shared" si="10"/>
        <v>41.00619006732672</v>
      </c>
      <c r="AA15" s="138">
        <f t="shared" si="11"/>
        <v>-0.68836821092364886</v>
      </c>
      <c r="AB15" s="138">
        <f t="shared" si="12"/>
        <v>-1.4469841727884898</v>
      </c>
      <c r="AC15" s="138">
        <f t="shared" si="13"/>
        <v>0.54560594058720113</v>
      </c>
      <c r="AD15" s="201">
        <f t="shared" si="14"/>
        <v>-1.6051361663911337</v>
      </c>
    </row>
    <row r="16" spans="1:30" x14ac:dyDescent="0.2">
      <c r="A16" s="138"/>
      <c r="B16" s="199" t="s">
        <v>250</v>
      </c>
      <c r="C16" s="200">
        <v>4594.5939845055073</v>
      </c>
      <c r="D16" s="200">
        <v>2130.9426239729819</v>
      </c>
      <c r="E16" s="200">
        <f>[74]HH_DSR!D67</f>
        <v>55237.25</v>
      </c>
      <c r="F16" s="138">
        <f t="shared" si="0"/>
        <v>12.175726721512184</v>
      </c>
      <c r="G16" s="138">
        <f t="shared" si="1"/>
        <v>12.207744219084447</v>
      </c>
      <c r="H16" s="138">
        <f t="shared" si="2"/>
        <v>12.131447847722237</v>
      </c>
      <c r="I16" s="138">
        <f t="shared" si="3"/>
        <v>12.298911214392673</v>
      </c>
      <c r="J16" s="138">
        <f t="shared" si="4"/>
        <v>-0.12318449288048861</v>
      </c>
      <c r="K16" s="138">
        <f t="shared" si="5"/>
        <v>4.4278873789947326E-2</v>
      </c>
      <c r="L16" s="138">
        <f t="shared" si="6"/>
        <v>-3.2017497572262243E-2</v>
      </c>
      <c r="M16" s="201">
        <f t="shared" si="7"/>
        <v>-0.11079906563521824</v>
      </c>
      <c r="N16" s="201"/>
      <c r="O16" s="138"/>
      <c r="Q16" s="199"/>
      <c r="R16">
        <v>3.8301854683598222</v>
      </c>
      <c r="S16" s="199" t="s">
        <v>250</v>
      </c>
      <c r="T16" s="200">
        <v>1599528240.9365001</v>
      </c>
      <c r="U16" s="200">
        <v>10803319216.803284</v>
      </c>
      <c r="V16" s="200">
        <v>35334075253.209419</v>
      </c>
      <c r="W16" s="138">
        <v>35.101661410010223</v>
      </c>
      <c r="X16" s="138">
        <f t="shared" si="8"/>
        <v>40.063924091058226</v>
      </c>
      <c r="Y16" s="138">
        <f t="shared" si="9"/>
        <v>35.270859048171332</v>
      </c>
      <c r="Z16" s="138">
        <f t="shared" si="10"/>
        <v>35.175558613558046</v>
      </c>
      <c r="AA16" s="138">
        <f t="shared" si="11"/>
        <v>-7.3897203547822699E-2</v>
      </c>
      <c r="AB16" s="138">
        <f t="shared" si="12"/>
        <v>-0.16919763816110844</v>
      </c>
      <c r="AC16" s="138">
        <f t="shared" si="13"/>
        <v>-4.9622626810480028</v>
      </c>
      <c r="AD16" s="201">
        <f t="shared" si="14"/>
        <v>-5.2161604463928484</v>
      </c>
    </row>
    <row r="17" spans="1:30" x14ac:dyDescent="0.2">
      <c r="A17" s="138"/>
      <c r="B17" s="199" t="s">
        <v>251</v>
      </c>
      <c r="C17" s="200">
        <v>4648.8650131514696</v>
      </c>
      <c r="D17" s="200">
        <v>2080.9918387792586</v>
      </c>
      <c r="E17" s="200">
        <f>[74]HH_DSR!D68</f>
        <v>55815.25</v>
      </c>
      <c r="F17" s="138">
        <f t="shared" si="0"/>
        <v>12.057380110150413</v>
      </c>
      <c r="G17" s="138">
        <f t="shared" si="1"/>
        <v>12.146873188106211</v>
      </c>
      <c r="H17" s="138">
        <f t="shared" si="2"/>
        <v>11.96014677580906</v>
      </c>
      <c r="I17" s="138">
        <f t="shared" si="3"/>
        <v>12.18354797157847</v>
      </c>
      <c r="J17" s="138">
        <f t="shared" si="4"/>
        <v>-0.12616786142805658</v>
      </c>
      <c r="K17" s="138">
        <f t="shared" si="5"/>
        <v>9.7233334341353839E-2</v>
      </c>
      <c r="L17" s="138">
        <f t="shared" si="6"/>
        <v>-8.9493077955797418E-2</v>
      </c>
      <c r="M17" s="201">
        <f t="shared" si="7"/>
        <v>-0.11834661136177083</v>
      </c>
      <c r="N17" s="201"/>
      <c r="O17" s="138"/>
      <c r="Q17" s="199"/>
      <c r="R17">
        <v>3.5139989614686424</v>
      </c>
      <c r="S17" s="199" t="s">
        <v>251</v>
      </c>
      <c r="T17" s="200">
        <v>1314001863.7499998</v>
      </c>
      <c r="U17" s="200">
        <v>11467519066.911306</v>
      </c>
      <c r="V17" s="200">
        <v>34925901909.499191</v>
      </c>
      <c r="W17" s="138">
        <v>36.596108423430493</v>
      </c>
      <c r="X17" s="138">
        <f t="shared" si="8"/>
        <v>34.694368414456314</v>
      </c>
      <c r="Y17" s="138">
        <f t="shared" si="9"/>
        <v>37.413628835434068</v>
      </c>
      <c r="Z17" s="138">
        <f t="shared" si="10"/>
        <v>36.173356283041116</v>
      </c>
      <c r="AA17" s="138">
        <f t="shared" si="11"/>
        <v>0.42275214038937747</v>
      </c>
      <c r="AB17" s="138">
        <f t="shared" si="12"/>
        <v>-0.81752041200357439</v>
      </c>
      <c r="AC17" s="138">
        <f t="shared" si="13"/>
        <v>1.9017400089741798</v>
      </c>
      <c r="AD17" s="201">
        <f t="shared" si="14"/>
        <v>1.4944470134202703</v>
      </c>
    </row>
    <row r="18" spans="1:30" x14ac:dyDescent="0.2">
      <c r="A18" s="138"/>
      <c r="B18" s="199" t="s">
        <v>252</v>
      </c>
      <c r="C18" s="200">
        <v>4615.6727027806783</v>
      </c>
      <c r="D18" s="200">
        <v>2058.9490666524325</v>
      </c>
      <c r="E18" s="200">
        <f>[74]HH_DSR!D69</f>
        <v>56376.25</v>
      </c>
      <c r="F18" s="138">
        <f t="shared" si="0"/>
        <v>11.83942133333294</v>
      </c>
      <c r="G18" s="138">
        <f t="shared" si="1"/>
        <v>11.878520727362918</v>
      </c>
      <c r="H18" s="138">
        <f t="shared" si="2"/>
        <v>11.898297740278755</v>
      </c>
      <c r="I18" s="138">
        <f t="shared" si="3"/>
        <v>11.958419552780128</v>
      </c>
      <c r="J18" s="138">
        <f t="shared" si="4"/>
        <v>-0.1189982194471888</v>
      </c>
      <c r="K18" s="138">
        <f t="shared" si="5"/>
        <v>-5.8876406945815418E-2</v>
      </c>
      <c r="L18" s="138">
        <f t="shared" si="6"/>
        <v>-3.909939402997864E-2</v>
      </c>
      <c r="M18" s="201">
        <f t="shared" si="7"/>
        <v>-0.21795877681747378</v>
      </c>
      <c r="N18" s="201"/>
      <c r="O18" s="138"/>
      <c r="Q18" s="199"/>
      <c r="R18">
        <v>3.3540256048008019</v>
      </c>
      <c r="S18" s="199" t="s">
        <v>252</v>
      </c>
      <c r="T18" s="200">
        <v>1678056136.4102998</v>
      </c>
      <c r="U18" s="200">
        <v>11186231224.799837</v>
      </c>
      <c r="V18" s="200">
        <v>34562799311.308243</v>
      </c>
      <c r="W18" s="138">
        <v>37.220038936490901</v>
      </c>
      <c r="X18" s="138">
        <f t="shared" si="8"/>
        <v>38.033884596322729</v>
      </c>
      <c r="Y18" s="138">
        <f t="shared" si="9"/>
        <v>36.16672647362801</v>
      </c>
      <c r="Z18" s="138">
        <f t="shared" si="10"/>
        <v>36.833085640978943</v>
      </c>
      <c r="AA18" s="138">
        <f t="shared" si="11"/>
        <v>0.38695329551195812</v>
      </c>
      <c r="AB18" s="138">
        <f t="shared" si="12"/>
        <v>1.0533124628628912</v>
      </c>
      <c r="AC18" s="138">
        <f t="shared" si="13"/>
        <v>-0.81384565983182711</v>
      </c>
      <c r="AD18" s="201">
        <f t="shared" si="14"/>
        <v>0.62393051306040803</v>
      </c>
    </row>
    <row r="19" spans="1:30" x14ac:dyDescent="0.2">
      <c r="A19" s="138"/>
      <c r="B19" s="199" t="s">
        <v>253</v>
      </c>
      <c r="C19" s="200">
        <v>4679.9015584188719</v>
      </c>
      <c r="D19" s="200">
        <v>2029.5040436364277</v>
      </c>
      <c r="E19" s="200">
        <f>[74]HH_DSR!D70</f>
        <v>56963.25</v>
      </c>
      <c r="F19" s="138">
        <f t="shared" si="0"/>
        <v>11.778481041821349</v>
      </c>
      <c r="G19" s="138">
        <f t="shared" si="1"/>
        <v>11.830172304198417</v>
      </c>
      <c r="H19" s="138">
        <f t="shared" si="2"/>
        <v>11.665726141709095</v>
      </c>
      <c r="I19" s="138">
        <f t="shared" si="3"/>
        <v>11.901120777020997</v>
      </c>
      <c r="J19" s="138">
        <f t="shared" si="4"/>
        <v>-0.12263973519964821</v>
      </c>
      <c r="K19" s="138">
        <f t="shared" si="5"/>
        <v>0.11275490011225386</v>
      </c>
      <c r="L19" s="138">
        <f t="shared" si="6"/>
        <v>-5.1691262377067559E-2</v>
      </c>
      <c r="M19" s="201">
        <f t="shared" si="7"/>
        <v>-6.0940291511590416E-2</v>
      </c>
      <c r="N19" s="201"/>
      <c r="O19" s="138"/>
      <c r="Q19" s="199"/>
      <c r="R19">
        <v>3.1584284000902794</v>
      </c>
      <c r="S19" s="199" t="s">
        <v>253</v>
      </c>
      <c r="T19" s="200">
        <v>1247973429.2486002</v>
      </c>
      <c r="U19" s="200">
        <v>11800056532.051744</v>
      </c>
      <c r="V19" s="200">
        <v>34861948562.103172</v>
      </c>
      <c r="W19" s="138">
        <v>37.427712734004373</v>
      </c>
      <c r="X19" s="138">
        <f t="shared" si="8"/>
        <v>35.666981241447566</v>
      </c>
      <c r="Y19" s="138">
        <f t="shared" si="9"/>
        <v>38.66138648117186</v>
      </c>
      <c r="Z19" s="138">
        <f t="shared" si="10"/>
        <v>37.751658492057658</v>
      </c>
      <c r="AA19" s="138">
        <f t="shared" si="11"/>
        <v>-0.32394575805328429</v>
      </c>
      <c r="AB19" s="138">
        <f t="shared" si="12"/>
        <v>-1.2336737471674866</v>
      </c>
      <c r="AC19" s="138">
        <f t="shared" si="13"/>
        <v>1.7607314925568076</v>
      </c>
      <c r="AD19" s="201">
        <f t="shared" si="14"/>
        <v>0.20767379751347192</v>
      </c>
    </row>
    <row r="20" spans="1:30" x14ac:dyDescent="0.2">
      <c r="A20" s="138"/>
      <c r="B20" s="199" t="s">
        <v>254</v>
      </c>
      <c r="C20" s="200">
        <v>4813.7986937106152</v>
      </c>
      <c r="D20" s="200">
        <v>2043.396250491312</v>
      </c>
      <c r="E20" s="200">
        <f>[74]HH_DSR!D71</f>
        <v>57760.25</v>
      </c>
      <c r="F20" s="138">
        <f t="shared" si="0"/>
        <v>11.87182351911899</v>
      </c>
      <c r="G20" s="138">
        <f t="shared" si="1"/>
        <v>11.847772018554357</v>
      </c>
      <c r="H20" s="138">
        <f t="shared" si="2"/>
        <v>11.640008152510045</v>
      </c>
      <c r="I20" s="138">
        <f t="shared" si="3"/>
        <v>12.037927864372076</v>
      </c>
      <c r="J20" s="138">
        <f t="shared" si="4"/>
        <v>-0.16610434525308548</v>
      </c>
      <c r="K20" s="138">
        <f t="shared" si="5"/>
        <v>0.23181536660894508</v>
      </c>
      <c r="L20" s="138">
        <f t="shared" si="6"/>
        <v>2.4051500564633344E-2</v>
      </c>
      <c r="M20" s="201">
        <f t="shared" si="7"/>
        <v>9.3342477297641224E-2</v>
      </c>
      <c r="N20" s="201"/>
      <c r="O20" s="138"/>
      <c r="Q20" s="199"/>
      <c r="R20">
        <v>2.9881492983269342</v>
      </c>
      <c r="S20" s="199" t="s">
        <v>254</v>
      </c>
      <c r="T20" s="200">
        <v>1756662822.0276</v>
      </c>
      <c r="U20" s="200">
        <v>11632579244.045858</v>
      </c>
      <c r="V20" s="200">
        <v>35396725842.933601</v>
      </c>
      <c r="W20" s="138">
        <v>37.826216259339169</v>
      </c>
      <c r="X20" s="138">
        <f t="shared" si="8"/>
        <v>38.299359704156736</v>
      </c>
      <c r="Y20" s="138">
        <f t="shared" si="9"/>
        <v>36.389107654898702</v>
      </c>
      <c r="Z20" s="138">
        <f t="shared" si="10"/>
        <v>38.406464980641644</v>
      </c>
      <c r="AA20" s="138">
        <f t="shared" si="11"/>
        <v>-0.58024872130247473</v>
      </c>
      <c r="AB20" s="138">
        <f t="shared" si="12"/>
        <v>1.4371086044404677</v>
      </c>
      <c r="AC20" s="138">
        <f t="shared" si="13"/>
        <v>-0.47314344481756621</v>
      </c>
      <c r="AD20" s="201">
        <f t="shared" si="14"/>
        <v>0.39850352533479594</v>
      </c>
    </row>
    <row r="21" spans="1:30" x14ac:dyDescent="0.2">
      <c r="A21" s="138"/>
      <c r="B21" s="199" t="s">
        <v>255</v>
      </c>
      <c r="C21" s="200">
        <v>4852.4305222063813</v>
      </c>
      <c r="D21" s="200">
        <v>2010.6492507217088</v>
      </c>
      <c r="E21" s="200">
        <f>[74]HH_DSR!D72</f>
        <v>58543.25</v>
      </c>
      <c r="F21" s="138">
        <f t="shared" si="0"/>
        <v>11.723093222409227</v>
      </c>
      <c r="G21" s="138">
        <f t="shared" si="1"/>
        <v>11.77902964508751</v>
      </c>
      <c r="H21" s="138">
        <f t="shared" si="2"/>
        <v>11.657104695131077</v>
      </c>
      <c r="I21" s="138">
        <f t="shared" si="3"/>
        <v>11.882011890405755</v>
      </c>
      <c r="J21" s="138">
        <f t="shared" si="4"/>
        <v>-0.15891866799652732</v>
      </c>
      <c r="K21" s="138">
        <f t="shared" si="5"/>
        <v>6.5988527278150855E-2</v>
      </c>
      <c r="L21" s="138">
        <f t="shared" si="6"/>
        <v>-5.5936422678282582E-2</v>
      </c>
      <c r="M21" s="201">
        <f t="shared" si="7"/>
        <v>-0.14873029670976301</v>
      </c>
      <c r="N21" s="201"/>
      <c r="O21" s="138"/>
      <c r="Q21" s="199"/>
      <c r="R21">
        <v>2.7499240691216613</v>
      </c>
      <c r="S21" s="199" t="s">
        <v>255</v>
      </c>
      <c r="T21" s="200">
        <v>1355136140.7904997</v>
      </c>
      <c r="U21" s="200">
        <v>11803315298.04908</v>
      </c>
      <c r="V21" s="200">
        <v>35571022669.802307</v>
      </c>
      <c r="W21" s="138">
        <v>36.992052663164856</v>
      </c>
      <c r="X21" s="138">
        <f t="shared" si="8"/>
        <v>36.512066311385979</v>
      </c>
      <c r="Y21" s="138">
        <f t="shared" si="9"/>
        <v>38.120855410739424</v>
      </c>
      <c r="Z21" s="138">
        <f t="shared" si="10"/>
        <v>37.174205030227277</v>
      </c>
      <c r="AA21" s="138">
        <f t="shared" si="11"/>
        <v>-0.18215236706242166</v>
      </c>
      <c r="AB21" s="138">
        <f t="shared" si="12"/>
        <v>-1.1288027475745679</v>
      </c>
      <c r="AC21" s="138">
        <f t="shared" si="13"/>
        <v>0.4799863517788765</v>
      </c>
      <c r="AD21" s="201">
        <f t="shared" si="14"/>
        <v>-0.83416359617431368</v>
      </c>
    </row>
    <row r="22" spans="1:30" x14ac:dyDescent="0.2">
      <c r="A22" s="138"/>
      <c r="B22" s="199" t="s">
        <v>256</v>
      </c>
      <c r="C22" s="200">
        <v>4849.1524604824936</v>
      </c>
      <c r="D22" s="200">
        <v>2004.1478961947921</v>
      </c>
      <c r="E22" s="200">
        <f>[74]HH_DSR!D73</f>
        <v>59331.25</v>
      </c>
      <c r="F22" s="138">
        <f t="shared" si="0"/>
        <v>11.55091179888724</v>
      </c>
      <c r="G22" s="138">
        <f t="shared" si="1"/>
        <v>11.561869522729088</v>
      </c>
      <c r="H22" s="138">
        <f t="shared" si="2"/>
        <v>11.556436816013777</v>
      </c>
      <c r="I22" s="138">
        <f t="shared" si="3"/>
        <v>11.706388621535849</v>
      </c>
      <c r="J22" s="138">
        <f t="shared" si="4"/>
        <v>-0.15547682264860896</v>
      </c>
      <c r="K22" s="138">
        <f t="shared" si="5"/>
        <v>-5.5250171265370795E-3</v>
      </c>
      <c r="L22" s="138">
        <f t="shared" si="6"/>
        <v>-1.0957723841848122E-2</v>
      </c>
      <c r="M22" s="201">
        <f t="shared" si="7"/>
        <v>-0.1721814235219874</v>
      </c>
      <c r="N22" s="201"/>
      <c r="O22" s="138"/>
      <c r="Q22" s="199"/>
      <c r="R22">
        <v>2.7642087871075685</v>
      </c>
      <c r="S22" s="199" t="s">
        <v>256</v>
      </c>
      <c r="T22" s="200">
        <v>1536614779.7922001</v>
      </c>
      <c r="U22" s="200">
        <v>11428011794.612204</v>
      </c>
      <c r="V22" s="200">
        <v>35329439326.581902</v>
      </c>
      <c r="W22" s="138">
        <v>36.696383586958902</v>
      </c>
      <c r="X22" s="138">
        <f t="shared" si="8"/>
        <v>37.758680386994719</v>
      </c>
      <c r="Y22" s="138">
        <f t="shared" si="9"/>
        <v>36.182708186327346</v>
      </c>
      <c r="Z22" s="138">
        <f t="shared" si="10"/>
        <v>36.447157268296934</v>
      </c>
      <c r="AA22" s="138">
        <f t="shared" si="11"/>
        <v>0.24922631866196809</v>
      </c>
      <c r="AB22" s="138">
        <f t="shared" si="12"/>
        <v>0.51367540063155559</v>
      </c>
      <c r="AC22" s="138">
        <f t="shared" si="13"/>
        <v>-1.0622968000358171</v>
      </c>
      <c r="AD22" s="201">
        <f t="shared" si="14"/>
        <v>-0.29566907620595373</v>
      </c>
    </row>
    <row r="23" spans="1:30" x14ac:dyDescent="0.2">
      <c r="A23" s="138"/>
      <c r="B23" s="199" t="s">
        <v>19</v>
      </c>
      <c r="C23" s="200">
        <v>4982.9274145796799</v>
      </c>
      <c r="D23" s="200">
        <v>2002.8647083259109</v>
      </c>
      <c r="E23" s="200">
        <f>[74]HH_DSR!D74</f>
        <v>60029.75</v>
      </c>
      <c r="F23" s="138">
        <f t="shared" si="0"/>
        <v>11.637216751536682</v>
      </c>
      <c r="G23" s="138">
        <f t="shared" si="1"/>
        <v>11.639354338098148</v>
      </c>
      <c r="H23" s="138">
        <f t="shared" si="2"/>
        <v>11.414368990056438</v>
      </c>
      <c r="I23" s="138">
        <f t="shared" si="3"/>
        <v>11.774220369376327</v>
      </c>
      <c r="J23" s="138">
        <f t="shared" si="4"/>
        <v>-0.13700361783964432</v>
      </c>
      <c r="K23" s="138">
        <f t="shared" si="5"/>
        <v>0.22284776148024399</v>
      </c>
      <c r="L23" s="138">
        <f t="shared" si="6"/>
        <v>-2.1375865614654543E-3</v>
      </c>
      <c r="M23" s="201">
        <f t="shared" si="7"/>
        <v>8.6304952649442157E-2</v>
      </c>
      <c r="N23" s="201"/>
      <c r="O23" s="138"/>
      <c r="Q23" s="199"/>
      <c r="R23">
        <v>2.7118217360424168</v>
      </c>
      <c r="S23" s="199" t="s">
        <v>19</v>
      </c>
      <c r="T23" s="200">
        <v>1590880360.4561</v>
      </c>
      <c r="U23" s="200">
        <v>11129715055.865925</v>
      </c>
      <c r="V23" s="200">
        <v>35519112722.374229</v>
      </c>
      <c r="W23" s="138">
        <v>35.813381701702973</v>
      </c>
      <c r="X23" s="138">
        <f>(U22+T23)/V23*100</f>
        <v>36.653202057233351</v>
      </c>
      <c r="Y23" s="138">
        <f>(U23+T22)/V23*100</f>
        <v>35.660603165009078</v>
      </c>
      <c r="Z23" s="138">
        <f>(T23+U23)/V22*100</f>
        <v>36.005653242141996</v>
      </c>
      <c r="AA23" s="138">
        <f t="shared" si="11"/>
        <v>-0.19227154043902317</v>
      </c>
      <c r="AB23" s="138">
        <f t="shared" si="12"/>
        <v>0.1527785366938943</v>
      </c>
      <c r="AC23" s="138">
        <f t="shared" si="13"/>
        <v>-0.83982035553037804</v>
      </c>
      <c r="AD23" s="201">
        <f>W23-W22</f>
        <v>-0.88300188525592915</v>
      </c>
    </row>
    <row r="24" spans="1:30" x14ac:dyDescent="0.2">
      <c r="A24" s="138"/>
      <c r="B24" s="199" t="s">
        <v>18</v>
      </c>
      <c r="C24" s="200">
        <v>5147.955010297338</v>
      </c>
      <c r="D24" s="200">
        <v>2015.3890278349813</v>
      </c>
      <c r="E24" s="200">
        <f>[74]HH_DSR!D75</f>
        <v>60724.5</v>
      </c>
      <c r="F24" s="138">
        <f t="shared" si="0"/>
        <v>11.796464422321007</v>
      </c>
      <c r="G24" s="138">
        <f t="shared" si="1"/>
        <v>11.775839601187741</v>
      </c>
      <c r="H24" s="138">
        <f t="shared" si="2"/>
        <v>11.524699985038431</v>
      </c>
      <c r="I24" s="138">
        <f t="shared" si="3"/>
        <v>11.932989956034</v>
      </c>
      <c r="J24" s="138">
        <f t="shared" si="4"/>
        <v>-0.1365255337129927</v>
      </c>
      <c r="K24" s="138">
        <f t="shared" si="5"/>
        <v>0.2717644372825756</v>
      </c>
      <c r="L24" s="138">
        <f t="shared" si="6"/>
        <v>2.0624821133266025E-2</v>
      </c>
      <c r="M24" s="201">
        <f t="shared" si="7"/>
        <v>0.15924767078432467</v>
      </c>
      <c r="N24" s="201"/>
      <c r="O24" s="138"/>
      <c r="Q24" s="199"/>
      <c r="R24">
        <v>2.5853307723530117</v>
      </c>
      <c r="S24" s="199" t="s">
        <v>18</v>
      </c>
      <c r="T24" s="200">
        <v>1902499692.6566997</v>
      </c>
      <c r="U24" s="200">
        <v>10700614917.26211</v>
      </c>
      <c r="V24" s="200">
        <v>36011981493.236938</v>
      </c>
      <c r="W24" s="138">
        <v>34.997004017359274</v>
      </c>
      <c r="X24" s="138">
        <f t="shared" si="8"/>
        <v>36.18855227660849</v>
      </c>
      <c r="Y24" s="138">
        <f t="shared" si="9"/>
        <v>34.131682756825136</v>
      </c>
      <c r="Z24" s="138">
        <f t="shared" si="10"/>
        <v>35.482627926062591</v>
      </c>
      <c r="AA24" s="138">
        <f t="shared" si="11"/>
        <v>-0.4856239087033174</v>
      </c>
      <c r="AB24" s="138">
        <f t="shared" si="12"/>
        <v>0.86532126053413805</v>
      </c>
      <c r="AC24" s="138">
        <f t="shared" si="13"/>
        <v>-1.1915482592492168</v>
      </c>
      <c r="AD24" s="201">
        <f t="shared" si="14"/>
        <v>-0.81637768434369917</v>
      </c>
    </row>
    <row r="25" spans="1:30" x14ac:dyDescent="0.2">
      <c r="A25" s="138"/>
      <c r="B25" s="199" t="s">
        <v>17</v>
      </c>
      <c r="C25" s="200">
        <v>5191.2107937110804</v>
      </c>
      <c r="D25" s="200">
        <v>1989.1419163679648</v>
      </c>
      <c r="E25" s="200">
        <f>[74]HH_DSR!D76</f>
        <v>61438</v>
      </c>
      <c r="F25" s="138">
        <f t="shared" si="0"/>
        <v>11.687152430220783</v>
      </c>
      <c r="G25" s="138">
        <f t="shared" si="1"/>
        <v>11.729873728874738</v>
      </c>
      <c r="H25" s="138">
        <f t="shared" si="2"/>
        <v>11.616746845055669</v>
      </c>
      <c r="I25" s="138">
        <f t="shared" si="3"/>
        <v>11.824473993328962</v>
      </c>
      <c r="J25" s="138">
        <f t="shared" si="4"/>
        <v>-0.13732156310817878</v>
      </c>
      <c r="K25" s="138">
        <f t="shared" si="5"/>
        <v>7.0405585165113749E-2</v>
      </c>
      <c r="L25" s="138">
        <f t="shared" si="6"/>
        <v>-4.2721298653955131E-2</v>
      </c>
      <c r="M25" s="201">
        <f t="shared" si="7"/>
        <v>-0.10931199210022413</v>
      </c>
      <c r="N25" s="201"/>
      <c r="O25" s="138"/>
      <c r="Q25" s="199"/>
      <c r="R25">
        <v>2.2128423459965894</v>
      </c>
      <c r="S25" s="199" t="s">
        <v>17</v>
      </c>
      <c r="T25" s="200">
        <v>1605894772.6963</v>
      </c>
      <c r="U25" s="200">
        <v>10821167836.292091</v>
      </c>
      <c r="V25" s="200">
        <v>36379751265.994835</v>
      </c>
      <c r="W25" s="138">
        <v>34.159284152677294</v>
      </c>
      <c r="X25" s="138">
        <f t="shared" si="8"/>
        <v>33.82791047684168</v>
      </c>
      <c r="Y25" s="138">
        <f t="shared" si="9"/>
        <v>34.974586373387211</v>
      </c>
      <c r="Z25" s="138">
        <f t="shared" si="10"/>
        <v>34.508133387001209</v>
      </c>
      <c r="AA25" s="138">
        <f t="shared" si="11"/>
        <v>-0.34884923432391446</v>
      </c>
      <c r="AB25" s="138">
        <f t="shared" si="12"/>
        <v>-0.81530222070991698</v>
      </c>
      <c r="AC25" s="138">
        <f t="shared" si="13"/>
        <v>0.33137367583561428</v>
      </c>
      <c r="AD25" s="201">
        <f t="shared" si="14"/>
        <v>-0.83771986468197923</v>
      </c>
    </row>
    <row r="26" spans="1:30" x14ac:dyDescent="0.2">
      <c r="A26" s="138"/>
      <c r="B26" s="199" t="s">
        <v>16</v>
      </c>
      <c r="C26" s="200">
        <v>5219.3022108932901</v>
      </c>
      <c r="D26" s="200">
        <v>1984.5189882594611</v>
      </c>
      <c r="E26" s="200">
        <f>[74]HH_DSR!D77</f>
        <v>62226.5</v>
      </c>
      <c r="F26" s="138">
        <f t="shared" si="0"/>
        <v>11.576773881148307</v>
      </c>
      <c r="G26" s="138">
        <f t="shared" si="1"/>
        <v>11.58420307627981</v>
      </c>
      <c r="H26" s="138">
        <f t="shared" si="2"/>
        <v>11.531630064314307</v>
      </c>
      <c r="I26" s="138">
        <f t="shared" si="3"/>
        <v>11.725351084268288</v>
      </c>
      <c r="J26" s="138">
        <f t="shared" si="4"/>
        <v>-0.14857720311998079</v>
      </c>
      <c r="K26" s="138">
        <f t="shared" si="5"/>
        <v>4.5143816834000816E-2</v>
      </c>
      <c r="L26" s="138">
        <f t="shared" si="6"/>
        <v>-7.4291951315021976E-3</v>
      </c>
      <c r="M26" s="201">
        <f t="shared" si="7"/>
        <v>-0.11037854907247535</v>
      </c>
      <c r="N26" s="201"/>
      <c r="O26" s="138"/>
      <c r="Q26" s="199"/>
      <c r="R26">
        <v>2.3200316420456661</v>
      </c>
      <c r="S26" s="199" t="s">
        <v>16</v>
      </c>
      <c r="T26" s="200">
        <v>1595680498.6863</v>
      </c>
      <c r="U26" s="200">
        <v>10601592255.849232</v>
      </c>
      <c r="V26" s="200">
        <v>36934346318.139038</v>
      </c>
      <c r="W26" s="138">
        <v>33.024200968585326</v>
      </c>
      <c r="X26" s="138">
        <f t="shared" si="8"/>
        <v>33.618703382548517</v>
      </c>
      <c r="Y26" s="138">
        <f t="shared" si="9"/>
        <v>33.05185618663635</v>
      </c>
      <c r="Z26" s="138">
        <f t="shared" si="10"/>
        <v>33.527641971364055</v>
      </c>
      <c r="AA26" s="138">
        <f t="shared" si="11"/>
        <v>-0.50344100277872883</v>
      </c>
      <c r="AB26" s="138">
        <f t="shared" si="12"/>
        <v>-2.7655218051023667E-2</v>
      </c>
      <c r="AC26" s="138">
        <f t="shared" si="13"/>
        <v>-0.59450241396319115</v>
      </c>
      <c r="AD26" s="201">
        <f t="shared" si="14"/>
        <v>-1.1350831840919682</v>
      </c>
    </row>
    <row r="27" spans="1:30" x14ac:dyDescent="0.2">
      <c r="A27" s="138"/>
      <c r="B27" s="199" t="s">
        <v>15</v>
      </c>
      <c r="C27" s="200">
        <v>5284.7946726074597</v>
      </c>
      <c r="D27" s="200">
        <v>1972.5225245279521</v>
      </c>
      <c r="E27" s="200">
        <f>[74]HH_DSR!D78</f>
        <v>62925</v>
      </c>
      <c r="F27" s="138">
        <f t="shared" si="0"/>
        <v>11.533281203234662</v>
      </c>
      <c r="G27" s="138">
        <f t="shared" si="1"/>
        <v>11.552345905231499</v>
      </c>
      <c r="H27" s="138">
        <f t="shared" si="2"/>
        <v>11.429201009807297</v>
      </c>
      <c r="I27" s="138">
        <f t="shared" si="3"/>
        <v>11.662743681768076</v>
      </c>
      <c r="J27" s="138">
        <f t="shared" si="4"/>
        <v>-0.12946247853341397</v>
      </c>
      <c r="K27" s="138">
        <f t="shared" si="5"/>
        <v>0.10408019342736452</v>
      </c>
      <c r="L27" s="138">
        <f t="shared" si="6"/>
        <v>-1.9064701996837741E-2</v>
      </c>
      <c r="M27" s="201">
        <f t="shared" si="7"/>
        <v>-4.349267791364575E-2</v>
      </c>
      <c r="N27" s="201"/>
      <c r="O27" s="138"/>
      <c r="Q27" s="199"/>
      <c r="R27">
        <v>2.1758978819719772</v>
      </c>
      <c r="S27" s="199" t="s">
        <v>15</v>
      </c>
      <c r="T27" s="200">
        <v>1234884997.7645001</v>
      </c>
      <c r="U27" s="200">
        <v>11332309757.049561</v>
      </c>
      <c r="V27" s="200">
        <v>37871136950.949669</v>
      </c>
      <c r="W27" s="138">
        <v>33.184096825746131</v>
      </c>
      <c r="X27" s="138">
        <f t="shared" si="8"/>
        <v>31.25461289674039</v>
      </c>
      <c r="Y27" s="138">
        <f t="shared" si="9"/>
        <v>34.136789377303536</v>
      </c>
      <c r="Z27" s="138">
        <f t="shared" si="10"/>
        <v>34.025767361806842</v>
      </c>
      <c r="AA27" s="138">
        <f t="shared" si="11"/>
        <v>-0.84167053606071107</v>
      </c>
      <c r="AB27" s="138">
        <f t="shared" si="12"/>
        <v>-0.95269255155740495</v>
      </c>
      <c r="AC27" s="138">
        <f t="shared" si="13"/>
        <v>1.9294839290057411</v>
      </c>
      <c r="AD27" s="201">
        <f t="shared" si="14"/>
        <v>0.15989585716080512</v>
      </c>
    </row>
    <row r="28" spans="1:30" x14ac:dyDescent="0.2">
      <c r="A28" s="138"/>
      <c r="B28" s="199" t="s">
        <v>14</v>
      </c>
      <c r="C28" s="200">
        <v>5327.163600998595</v>
      </c>
      <c r="D28" s="200">
        <v>1907.7239191824876</v>
      </c>
      <c r="E28" s="200">
        <f>[74]HH_DSR!D79</f>
        <v>62695.75</v>
      </c>
      <c r="F28" s="138">
        <f t="shared" si="0"/>
        <v>11.539677761540586</v>
      </c>
      <c r="G28" s="138">
        <f t="shared" si="1"/>
        <v>11.643031825166055</v>
      </c>
      <c r="H28" s="138">
        <f t="shared" si="2"/>
        <v>11.472099132381297</v>
      </c>
      <c r="I28" s="138">
        <f t="shared" si="3"/>
        <v>11.497636106763737</v>
      </c>
      <c r="J28" s="138">
        <f t="shared" si="4"/>
        <v>4.2041654776848958E-2</v>
      </c>
      <c r="K28" s="138">
        <f t="shared" si="5"/>
        <v>6.757862915928925E-2</v>
      </c>
      <c r="L28" s="138">
        <f t="shared" si="6"/>
        <v>-0.10335406362546884</v>
      </c>
      <c r="M28" s="201">
        <f t="shared" si="7"/>
        <v>6.3965583059246711E-3</v>
      </c>
      <c r="N28" s="201"/>
      <c r="O28" s="138"/>
      <c r="Q28" s="199"/>
      <c r="R28">
        <v>1.957042064418643</v>
      </c>
      <c r="S28" s="199" t="s">
        <v>14</v>
      </c>
      <c r="T28" s="200">
        <v>1264611733.2210996</v>
      </c>
      <c r="U28" s="200">
        <v>11412436461.505598</v>
      </c>
      <c r="V28" s="200">
        <v>38377174103.459152</v>
      </c>
      <c r="W28" s="138">
        <v>33.032781831594114</v>
      </c>
      <c r="X28" s="138">
        <f t="shared" si="8"/>
        <v>32.823994430416462</v>
      </c>
      <c r="Y28" s="138">
        <f t="shared" si="9"/>
        <v>32.955322414242382</v>
      </c>
      <c r="Z28" s="138">
        <f t="shared" si="10"/>
        <v>33.474168497095533</v>
      </c>
      <c r="AA28" s="138">
        <f t="shared" si="11"/>
        <v>-0.44138666550141892</v>
      </c>
      <c r="AB28" s="138">
        <f t="shared" si="12"/>
        <v>7.7459417351732895E-2</v>
      </c>
      <c r="AC28" s="138">
        <f t="shared" si="13"/>
        <v>0.20878740117765204</v>
      </c>
      <c r="AD28" s="201">
        <f t="shared" si="14"/>
        <v>-0.15131499415201688</v>
      </c>
    </row>
    <row r="29" spans="1:30" x14ac:dyDescent="0.2">
      <c r="A29" s="138"/>
      <c r="B29" s="199" t="s">
        <v>13</v>
      </c>
      <c r="C29" s="200">
        <v>5354.8837684842765</v>
      </c>
      <c r="D29" s="200">
        <v>1863.3036503868746</v>
      </c>
      <c r="E29" s="200">
        <f>[74]HH_DSR!D80</f>
        <v>62357</v>
      </c>
      <c r="F29" s="138">
        <f t="shared" si="0"/>
        <v>11.575584808235083</v>
      </c>
      <c r="G29" s="138">
        <f t="shared" si="1"/>
        <v>11.646820224941488</v>
      </c>
      <c r="H29" s="138">
        <f t="shared" si="2"/>
        <v>11.531130829554773</v>
      </c>
      <c r="I29" s="138">
        <f t="shared" si="3"/>
        <v>11.513041025701344</v>
      </c>
      <c r="J29" s="138">
        <f t="shared" si="4"/>
        <v>6.2543782533738934E-2</v>
      </c>
      <c r="K29" s="138">
        <f t="shared" si="5"/>
        <v>4.4453978680310868E-2</v>
      </c>
      <c r="L29" s="138">
        <f t="shared" si="6"/>
        <v>-7.1235416706404209E-2</v>
      </c>
      <c r="M29" s="201">
        <f t="shared" si="7"/>
        <v>3.5907046694497069E-2</v>
      </c>
      <c r="N29" s="201"/>
      <c r="O29" s="138"/>
      <c r="Q29" s="199"/>
      <c r="R29">
        <v>2.0317508902576749</v>
      </c>
      <c r="S29" s="199" t="s">
        <v>13</v>
      </c>
      <c r="T29" s="200">
        <v>1143018660.0695</v>
      </c>
      <c r="U29" s="200">
        <v>11482232284.065941</v>
      </c>
      <c r="V29" s="200">
        <v>33580858563.609772</v>
      </c>
      <c r="W29" s="138">
        <v>37.596569844157941</v>
      </c>
      <c r="X29" s="138">
        <f t="shared" si="8"/>
        <v>37.38872577600187</v>
      </c>
      <c r="Y29" s="138">
        <f t="shared" si="9"/>
        <v>37.958660268145387</v>
      </c>
      <c r="Z29" s="138">
        <f t="shared" si="10"/>
        <v>32.897812929372137</v>
      </c>
      <c r="AA29" s="138">
        <f t="shared" si="11"/>
        <v>4.6987569147858039</v>
      </c>
      <c r="AB29" s="138">
        <f t="shared" si="12"/>
        <v>-0.36209042398744629</v>
      </c>
      <c r="AC29" s="138">
        <f t="shared" si="13"/>
        <v>0.2078440681560707</v>
      </c>
      <c r="AD29" s="201">
        <f t="shared" si="14"/>
        <v>4.5637880125638262</v>
      </c>
    </row>
    <row r="30" spans="1:30" x14ac:dyDescent="0.2">
      <c r="A30" s="138"/>
      <c r="B30" s="199" t="s">
        <v>12</v>
      </c>
      <c r="C30" s="200">
        <v>5241.9600441299763</v>
      </c>
      <c r="D30" s="200">
        <v>1889.1638907733329</v>
      </c>
      <c r="E30" s="200">
        <f>[74]HH_DSR!D81</f>
        <v>62376</v>
      </c>
      <c r="F30" s="138">
        <f t="shared" si="0"/>
        <v>11.432480336833573</v>
      </c>
      <c r="G30" s="138">
        <f t="shared" si="1"/>
        <v>11.39102169827634</v>
      </c>
      <c r="H30" s="138">
        <f t="shared" si="2"/>
        <v>11.613517473479559</v>
      </c>
      <c r="I30" s="138">
        <f t="shared" si="3"/>
        <v>11.435963780976168</v>
      </c>
      <c r="J30" s="138">
        <f t="shared" si="4"/>
        <v>-3.4834441425957152E-3</v>
      </c>
      <c r="K30" s="138">
        <f t="shared" si="5"/>
        <v>-0.18103713664598686</v>
      </c>
      <c r="L30" s="138">
        <f t="shared" si="6"/>
        <v>4.1458638557232419E-2</v>
      </c>
      <c r="M30" s="201">
        <f t="shared" si="7"/>
        <v>-0.14310447140151084</v>
      </c>
      <c r="N30" s="201"/>
      <c r="O30" s="138"/>
      <c r="Q30" s="199"/>
      <c r="R30">
        <v>1.974983253098884</v>
      </c>
      <c r="S30" s="199" t="s">
        <v>12</v>
      </c>
      <c r="T30" s="200">
        <v>1469186481.4952002</v>
      </c>
      <c r="U30" s="200">
        <v>11088707733.195065</v>
      </c>
      <c r="V30" s="200">
        <v>34264768861.40731</v>
      </c>
      <c r="W30" s="138">
        <v>36.649580989394401</v>
      </c>
      <c r="X30" s="138">
        <f t="shared" si="8"/>
        <v>37.798062546245369</v>
      </c>
      <c r="Y30" s="138">
        <f t="shared" si="9"/>
        <v>35.697676650728141</v>
      </c>
      <c r="Z30" s="138">
        <f t="shared" si="10"/>
        <v>37.395989119524039</v>
      </c>
      <c r="AA30" s="138">
        <f t="shared" si="11"/>
        <v>-0.74640813012963747</v>
      </c>
      <c r="AB30" s="138">
        <f t="shared" si="12"/>
        <v>0.95190433866626023</v>
      </c>
      <c r="AC30" s="138">
        <f t="shared" si="13"/>
        <v>-1.1484815568509674</v>
      </c>
      <c r="AD30" s="201">
        <f t="shared" si="14"/>
        <v>-0.94698885476353922</v>
      </c>
    </row>
    <row r="31" spans="1:30" x14ac:dyDescent="0.2">
      <c r="A31" s="138"/>
      <c r="B31" s="199" t="s">
        <v>11</v>
      </c>
      <c r="C31" s="200">
        <v>5261.2780537381905</v>
      </c>
      <c r="D31" s="200">
        <v>1859.7185049826505</v>
      </c>
      <c r="E31" s="200">
        <f>[74]HH_DSR!D82</f>
        <v>62821</v>
      </c>
      <c r="F31" s="138">
        <f t="shared" si="0"/>
        <v>11.335376002802949</v>
      </c>
      <c r="G31" s="138">
        <f t="shared" si="1"/>
        <v>11.382247886075554</v>
      </c>
      <c r="H31" s="138">
        <f t="shared" si="2"/>
        <v>11.304625123943628</v>
      </c>
      <c r="I31" s="138">
        <f t="shared" si="3"/>
        <v>11.416244322689561</v>
      </c>
      <c r="J31" s="138">
        <f t="shared" si="4"/>
        <v>-8.0868319886612028E-2</v>
      </c>
      <c r="K31" s="138">
        <f t="shared" si="5"/>
        <v>3.0750878859320707E-2</v>
      </c>
      <c r="L31" s="138">
        <f t="shared" si="6"/>
        <v>-4.687188327260472E-2</v>
      </c>
      <c r="M31" s="201">
        <f t="shared" si="7"/>
        <v>-9.7104334030623463E-2</v>
      </c>
      <c r="N31" s="201"/>
      <c r="O31" s="138"/>
      <c r="Q31" s="199"/>
      <c r="R31">
        <v>1.9759514256347244</v>
      </c>
      <c r="S31" s="199" t="s">
        <v>11</v>
      </c>
      <c r="T31" s="200">
        <v>1189964745.1479001</v>
      </c>
      <c r="U31" s="200">
        <v>11421108620.330793</v>
      </c>
      <c r="V31" s="200">
        <v>37634524071.972397</v>
      </c>
      <c r="W31" s="138">
        <v>33.509320700751339</v>
      </c>
      <c r="X31" s="138">
        <f t="shared" si="8"/>
        <v>32.626086767727386</v>
      </c>
      <c r="Y31" s="138">
        <f t="shared" si="9"/>
        <v>34.251250466658078</v>
      </c>
      <c r="Z31" s="138">
        <f t="shared" si="10"/>
        <v>36.804781659223877</v>
      </c>
      <c r="AA31" s="138">
        <f t="shared" si="11"/>
        <v>-3.2954609584725389</v>
      </c>
      <c r="AB31" s="138">
        <f t="shared" si="12"/>
        <v>-0.74192976590673965</v>
      </c>
      <c r="AC31" s="138">
        <f t="shared" si="13"/>
        <v>0.88323393302395203</v>
      </c>
      <c r="AD31" s="201">
        <f t="shared" si="14"/>
        <v>-3.1402602886430628</v>
      </c>
    </row>
    <row r="32" spans="1:30" x14ac:dyDescent="0.2">
      <c r="A32" s="138"/>
      <c r="B32" s="199" t="s">
        <v>10</v>
      </c>
      <c r="C32" s="200">
        <v>5280.7630446695493</v>
      </c>
      <c r="D32" s="200">
        <v>1849.1038973485151</v>
      </c>
      <c r="E32" s="200">
        <f>[74]HH_DSR!D83</f>
        <v>63925</v>
      </c>
      <c r="F32" s="138">
        <f t="shared" si="0"/>
        <v>11.15348759017296</v>
      </c>
      <c r="G32" s="138">
        <f t="shared" si="1"/>
        <v>11.17009237333156</v>
      </c>
      <c r="H32" s="138">
        <f t="shared" si="2"/>
        <v>11.123006571899422</v>
      </c>
      <c r="I32" s="138">
        <f t="shared" si="3"/>
        <v>11.349496095283527</v>
      </c>
      <c r="J32" s="138">
        <f t="shared" si="4"/>
        <v>-0.19600850511056755</v>
      </c>
      <c r="K32" s="138">
        <f t="shared" si="5"/>
        <v>3.048101827353733E-2</v>
      </c>
      <c r="L32" s="138">
        <f t="shared" si="6"/>
        <v>-1.6604783158600256E-2</v>
      </c>
      <c r="M32" s="201">
        <f t="shared" si="7"/>
        <v>-0.18188841262998956</v>
      </c>
      <c r="N32" s="201"/>
      <c r="O32" s="138"/>
      <c r="Q32" s="199"/>
      <c r="R32">
        <v>2.0379229243145303</v>
      </c>
      <c r="S32" s="199" t="s">
        <v>10</v>
      </c>
      <c r="T32" s="200">
        <v>1424064395.0880001</v>
      </c>
      <c r="U32" s="200">
        <v>11678782468.007141</v>
      </c>
      <c r="V32" s="200">
        <v>38220872702.48156</v>
      </c>
      <c r="W32" s="138">
        <v>34.281914400778227</v>
      </c>
      <c r="X32" s="138">
        <f t="shared" si="8"/>
        <v>33.607743903201865</v>
      </c>
      <c r="Y32" s="138">
        <f t="shared" si="9"/>
        <v>33.669422761033694</v>
      </c>
      <c r="Z32" s="138">
        <f t="shared" si="10"/>
        <v>34.8160291280347</v>
      </c>
      <c r="AA32" s="138">
        <f t="shared" si="11"/>
        <v>-0.53411472725647258</v>
      </c>
      <c r="AB32" s="138">
        <f t="shared" si="12"/>
        <v>0.61249163974453324</v>
      </c>
      <c r="AC32" s="138">
        <f t="shared" si="13"/>
        <v>0.67417049757636249</v>
      </c>
      <c r="AD32" s="201">
        <f t="shared" si="14"/>
        <v>0.77259370002688854</v>
      </c>
    </row>
    <row r="33" spans="1:30" x14ac:dyDescent="0.2">
      <c r="A33" s="138"/>
      <c r="B33" s="199" t="s">
        <v>9</v>
      </c>
      <c r="C33" s="200">
        <v>5302.3245350994748</v>
      </c>
      <c r="D33" s="200">
        <v>1829.1616612021201</v>
      </c>
      <c r="E33" s="200">
        <f>[74]HH_DSR!D84</f>
        <v>65424.75</v>
      </c>
      <c r="F33" s="138">
        <f t="shared" si="0"/>
        <v>10.900288035187899</v>
      </c>
      <c r="G33" s="138">
        <f t="shared" si="1"/>
        <v>10.930769215698938</v>
      </c>
      <c r="H33" s="138">
        <f t="shared" si="2"/>
        <v>10.867331867331046</v>
      </c>
      <c r="I33" s="138">
        <f t="shared" si="3"/>
        <v>11.156020643412742</v>
      </c>
      <c r="J33" s="138">
        <f t="shared" si="4"/>
        <v>-0.25573260822484301</v>
      </c>
      <c r="K33" s="138">
        <f t="shared" si="5"/>
        <v>3.2956167856852403E-2</v>
      </c>
      <c r="L33" s="138">
        <f t="shared" si="6"/>
        <v>-3.0481180511038986E-2</v>
      </c>
      <c r="M33" s="201">
        <f t="shared" si="7"/>
        <v>-0.25319955498506097</v>
      </c>
      <c r="N33" s="201"/>
      <c r="O33" s="138"/>
      <c r="Q33" s="199"/>
      <c r="R33">
        <v>2.0022162291750956</v>
      </c>
      <c r="S33" s="199" t="s">
        <v>9</v>
      </c>
      <c r="T33" s="200">
        <v>1333559795.1226997</v>
      </c>
      <c r="U33" s="200">
        <v>11490485144.822191</v>
      </c>
      <c r="V33" s="200">
        <v>39235166450.280258</v>
      </c>
      <c r="W33" s="138">
        <v>32.685078464483716</v>
      </c>
      <c r="X33" s="138">
        <f t="shared" si="8"/>
        <v>33.164998241104428</v>
      </c>
      <c r="Y33" s="138">
        <f t="shared" si="9"/>
        <v>32.915750609280117</v>
      </c>
      <c r="Z33" s="138">
        <f t="shared" si="10"/>
        <v>33.552465009811947</v>
      </c>
      <c r="AA33" s="138">
        <f t="shared" si="11"/>
        <v>-0.86738654532823034</v>
      </c>
      <c r="AB33" s="138">
        <f t="shared" si="12"/>
        <v>-0.23067214479640086</v>
      </c>
      <c r="AC33" s="138">
        <f t="shared" si="13"/>
        <v>-0.4799197766207115</v>
      </c>
      <c r="AD33" s="201">
        <f t="shared" si="14"/>
        <v>-1.5968359362945108</v>
      </c>
    </row>
    <row r="34" spans="1:30" x14ac:dyDescent="0.2">
      <c r="J34" s="138"/>
      <c r="K34" s="138"/>
    </row>
  </sheetData>
  <mergeCells count="1">
    <mergeCell ref="C9:F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R104"/>
  <sheetViews>
    <sheetView zoomScale="70" zoomScaleNormal="70" workbookViewId="0">
      <pane xSplit="3" ySplit="8" topLeftCell="D89" activePane="bottomRight" state="frozen"/>
      <selection pane="topRight" activeCell="D1" sqref="D1"/>
      <selection pane="bottomLeft" activeCell="A3" sqref="A3"/>
      <selection pane="bottomRight" activeCell="AT8" sqref="AT8"/>
    </sheetView>
  </sheetViews>
  <sheetFormatPr defaultColWidth="9.140625" defaultRowHeight="16.5" x14ac:dyDescent="0.3"/>
  <cols>
    <col min="1" max="1" width="28.42578125" style="41" bestFit="1" customWidth="1"/>
    <col min="2" max="2" width="18.42578125" style="42" bestFit="1" customWidth="1"/>
    <col min="3" max="3" width="9.140625" style="42" customWidth="1"/>
    <col min="4" max="4" width="14" style="41" customWidth="1"/>
    <col min="5" max="8" width="9.140625" style="41" customWidth="1"/>
    <col min="9" max="9" width="13.140625" style="41" customWidth="1"/>
    <col min="10" max="10" width="16.42578125" style="41" customWidth="1"/>
    <col min="11" max="19" width="15" style="41" customWidth="1"/>
    <col min="20" max="20" width="41.85546875" style="41" bestFit="1" customWidth="1"/>
    <col min="21" max="21" width="7.42578125" style="41" customWidth="1"/>
    <col min="22" max="28" width="15" style="41" customWidth="1"/>
    <col min="29" max="30" width="9.140625" style="41"/>
    <col min="31" max="36" width="11.85546875" style="41" bestFit="1" customWidth="1"/>
    <col min="37" max="60" width="9.140625" style="41"/>
    <col min="61" max="65" width="14.85546875" style="41" bestFit="1" customWidth="1"/>
    <col min="66" max="66" width="14" style="41" bestFit="1" customWidth="1"/>
    <col min="67" max="67" width="17.42578125" style="41" customWidth="1"/>
    <col min="68" max="68" width="14" style="41" bestFit="1" customWidth="1"/>
    <col min="69" max="70" width="12.85546875" style="41" bestFit="1" customWidth="1"/>
    <col min="71" max="80" width="9.140625" style="41"/>
    <col min="81" max="81" width="16" style="41" customWidth="1"/>
    <col min="82" max="16384" width="9.140625" style="41"/>
  </cols>
  <sheetData>
    <row r="1" spans="1:148" s="210" customFormat="1" ht="22.5" thickBot="1" x14ac:dyDescent="0.3">
      <c r="A1" s="208" t="s">
        <v>30</v>
      </c>
      <c r="B1" s="209" t="s">
        <v>31</v>
      </c>
      <c r="D1" s="40" t="s">
        <v>32</v>
      </c>
    </row>
    <row r="2" spans="1:148" s="210" customFormat="1" ht="22.5" thickBot="1" x14ac:dyDescent="0.3">
      <c r="A2" s="208" t="s">
        <v>33</v>
      </c>
      <c r="B2" s="211" t="s">
        <v>34</v>
      </c>
      <c r="G2" s="212"/>
      <c r="H2" s="212"/>
    </row>
    <row r="3" spans="1:148" s="210" customFormat="1" ht="22.5" thickBot="1" x14ac:dyDescent="0.3">
      <c r="A3" s="213" t="s">
        <v>35</v>
      </c>
      <c r="B3" s="214">
        <f>VLOOKUP(B1,[75]pomocni_sheet!$D$2:$E$4,2,FALSE)+VLOOKUP(B2,[75]pomocni_sheet!D6:E7,2,FALSE)</f>
        <v>5</v>
      </c>
      <c r="G3" s="212"/>
      <c r="H3" s="212"/>
      <c r="N3" s="253" t="s">
        <v>36</v>
      </c>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BI3" s="255" t="s">
        <v>271</v>
      </c>
      <c r="BJ3" s="256"/>
      <c r="BK3" s="256"/>
      <c r="BL3" s="256"/>
      <c r="BM3" s="256"/>
      <c r="BN3" s="256"/>
      <c r="BO3" s="256"/>
      <c r="BP3" s="256"/>
      <c r="BQ3" s="256"/>
      <c r="BR3" s="256"/>
      <c r="BS3" s="256"/>
      <c r="BT3" s="256"/>
      <c r="BU3" s="256"/>
      <c r="BV3" s="256"/>
      <c r="BW3" s="256"/>
      <c r="BX3" s="256"/>
      <c r="BY3" s="256"/>
      <c r="BZ3" s="256"/>
      <c r="CA3" s="256"/>
      <c r="CB3" s="256"/>
      <c r="CC3" s="256"/>
      <c r="CD3" s="256"/>
      <c r="CE3" s="256"/>
      <c r="CF3" s="256"/>
      <c r="CG3" s="256"/>
      <c r="CH3" s="256"/>
      <c r="CI3" s="256"/>
      <c r="CJ3" s="256"/>
      <c r="CK3" s="256"/>
      <c r="CL3" s="256"/>
      <c r="CM3" s="256"/>
      <c r="CN3" s="256"/>
      <c r="CO3" s="256"/>
      <c r="CP3" s="256"/>
      <c r="CQ3" s="256"/>
      <c r="CR3" s="256"/>
      <c r="CS3" s="256"/>
      <c r="CT3" s="256"/>
      <c r="CU3" s="256"/>
    </row>
    <row r="4" spans="1:148" s="210" customFormat="1" ht="20.25" x14ac:dyDescent="0.35">
      <c r="A4" s="215" t="s">
        <v>37</v>
      </c>
      <c r="B4" s="216"/>
      <c r="G4" s="212"/>
      <c r="H4" s="212"/>
      <c r="N4" s="254"/>
      <c r="O4" s="254"/>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4"/>
      <c r="AQ4" s="254"/>
      <c r="AR4" s="254"/>
      <c r="AS4" s="254"/>
      <c r="AT4" s="254"/>
      <c r="BI4" s="255"/>
      <c r="BJ4" s="256"/>
      <c r="BK4" s="256"/>
      <c r="BL4" s="256"/>
      <c r="BM4" s="256"/>
      <c r="BN4" s="256"/>
      <c r="BO4" s="256"/>
      <c r="BP4" s="256"/>
      <c r="BQ4" s="256"/>
      <c r="BR4" s="256"/>
      <c r="BS4" s="256"/>
      <c r="BT4" s="256"/>
      <c r="BU4" s="256"/>
      <c r="BV4" s="256"/>
      <c r="BW4" s="256"/>
      <c r="BX4" s="256"/>
      <c r="BY4" s="256"/>
      <c r="BZ4" s="256"/>
      <c r="CA4" s="256"/>
      <c r="CB4" s="256"/>
      <c r="CC4" s="256"/>
      <c r="CD4" s="256"/>
      <c r="CE4" s="256"/>
      <c r="CF4" s="256"/>
      <c r="CG4" s="256"/>
      <c r="CH4" s="256"/>
      <c r="CI4" s="256"/>
      <c r="CJ4" s="256"/>
      <c r="CK4" s="256"/>
      <c r="CL4" s="256"/>
      <c r="CM4" s="256"/>
      <c r="CN4" s="256"/>
      <c r="CO4" s="256"/>
      <c r="CP4" s="256"/>
      <c r="CQ4" s="256"/>
      <c r="CR4" s="256"/>
      <c r="CS4" s="256"/>
      <c r="CT4" s="256"/>
      <c r="CU4" s="256"/>
    </row>
    <row r="5" spans="1:148" s="210" customFormat="1" ht="25.5" customHeight="1" x14ac:dyDescent="0.25">
      <c r="A5" s="257"/>
      <c r="B5" s="258"/>
      <c r="C5" s="258"/>
      <c r="D5" s="258"/>
      <c r="E5" s="258"/>
      <c r="F5" s="258"/>
      <c r="G5" s="259"/>
      <c r="H5" s="212"/>
      <c r="N5" s="210">
        <v>400000</v>
      </c>
      <c r="BI5" s="210">
        <v>400000</v>
      </c>
    </row>
    <row r="6" spans="1:148" x14ac:dyDescent="0.3">
      <c r="N6" s="260" t="s">
        <v>38</v>
      </c>
      <c r="O6" s="260"/>
      <c r="P6" s="260"/>
      <c r="Q6" s="260"/>
      <c r="R6" s="260"/>
      <c r="S6" s="260"/>
      <c r="T6" s="260"/>
      <c r="U6" s="260"/>
      <c r="V6" s="260"/>
      <c r="W6" s="260"/>
      <c r="X6" s="260"/>
      <c r="Y6" s="260"/>
      <c r="Z6" s="260"/>
      <c r="AA6" s="205"/>
      <c r="AN6" s="41" t="s">
        <v>39</v>
      </c>
    </row>
    <row r="7" spans="1:148" ht="15.6" customHeight="1" x14ac:dyDescent="0.3">
      <c r="K7" s="251" t="s">
        <v>40</v>
      </c>
      <c r="L7" s="251"/>
      <c r="N7" s="261" t="s">
        <v>41</v>
      </c>
      <c r="O7" s="261"/>
      <c r="P7" s="261"/>
      <c r="Q7" s="261"/>
      <c r="R7" s="261"/>
      <c r="S7" s="261"/>
      <c r="U7" s="217" t="s">
        <v>272</v>
      </c>
      <c r="V7" s="218">
        <f t="shared" ref="V7:AA7" si="0">+STDEV(AE9:AE87)</f>
        <v>14.887065401245279</v>
      </c>
      <c r="W7" s="218">
        <f t="shared" si="0"/>
        <v>14.853945557891556</v>
      </c>
      <c r="X7" s="218">
        <f t="shared" si="0"/>
        <v>10.076629466673545</v>
      </c>
      <c r="Y7" s="218">
        <f t="shared" si="0"/>
        <v>6.8390419960374409</v>
      </c>
      <c r="Z7" s="218">
        <f t="shared" si="0"/>
        <v>12.538256429586227</v>
      </c>
      <c r="AA7" s="218">
        <f t="shared" si="0"/>
        <v>29.307376292124907</v>
      </c>
      <c r="AE7" s="262" t="s">
        <v>273</v>
      </c>
      <c r="AF7" s="262"/>
      <c r="AG7" s="262"/>
      <c r="AH7" s="262"/>
      <c r="AI7" s="262"/>
      <c r="AJ7" s="262"/>
      <c r="AN7" s="252" t="s">
        <v>42</v>
      </c>
      <c r="AO7" s="252"/>
      <c r="AP7" s="252"/>
      <c r="AQ7" s="252"/>
      <c r="AR7" s="252"/>
      <c r="AS7" s="252"/>
      <c r="BI7" s="263" t="s">
        <v>274</v>
      </c>
      <c r="BJ7" s="263"/>
      <c r="BK7" s="263"/>
      <c r="BL7" s="263"/>
      <c r="BM7" s="263"/>
      <c r="BN7" s="263"/>
      <c r="BO7" s="263"/>
      <c r="BP7" s="263"/>
      <c r="BQ7" s="263"/>
      <c r="BR7" s="263"/>
      <c r="BV7" s="252" t="s">
        <v>42</v>
      </c>
      <c r="BW7" s="252"/>
      <c r="BX7" s="252"/>
      <c r="BY7" s="252"/>
      <c r="BZ7" s="252"/>
      <c r="CA7" s="252"/>
      <c r="CF7" s="252" t="s">
        <v>43</v>
      </c>
      <c r="CG7" s="252"/>
      <c r="CH7" s="252"/>
      <c r="CI7" s="252"/>
      <c r="CJ7" s="252"/>
      <c r="CK7" s="252"/>
      <c r="CO7" s="252" t="s">
        <v>44</v>
      </c>
      <c r="CP7" s="252"/>
      <c r="CQ7" s="252"/>
      <c r="CR7" s="252"/>
      <c r="CS7" s="252"/>
      <c r="CT7" s="252"/>
      <c r="CU7" s="252"/>
    </row>
    <row r="8" spans="1:148" s="43" customFormat="1" ht="108" customHeight="1" x14ac:dyDescent="0.3">
      <c r="B8" s="44"/>
      <c r="C8" s="44"/>
      <c r="D8" s="45" t="s">
        <v>45</v>
      </c>
      <c r="E8" s="45" t="s">
        <v>46</v>
      </c>
      <c r="F8" s="45" t="s">
        <v>47</v>
      </c>
      <c r="G8" s="45" t="s">
        <v>48</v>
      </c>
      <c r="H8" s="45" t="s">
        <v>49</v>
      </c>
      <c r="I8" s="45" t="s">
        <v>50</v>
      </c>
      <c r="J8" s="45"/>
      <c r="K8" s="45" t="s">
        <v>46</v>
      </c>
      <c r="L8" s="45" t="s">
        <v>51</v>
      </c>
      <c r="M8" s="45"/>
      <c r="N8" s="46" t="str">
        <f t="shared" ref="N8:S8" si="1">D8</f>
        <v>Real estate price index</v>
      </c>
      <c r="O8" s="46" t="str">
        <f t="shared" si="1"/>
        <v>Price-to-rent</v>
      </c>
      <c r="P8" s="46" t="str">
        <f t="shared" si="1"/>
        <v>Price-to-HDI</v>
      </c>
      <c r="Q8" s="46" t="str">
        <f t="shared" si="1"/>
        <v>Price-to-construction-cost</v>
      </c>
      <c r="R8" s="46" t="str">
        <f t="shared" si="1"/>
        <v>Loan-payment-to-HDI</v>
      </c>
      <c r="S8" s="46" t="str">
        <f t="shared" si="1"/>
        <v>Indeks obujma građevinskih radova - stambene zgrade</v>
      </c>
      <c r="T8" s="46"/>
      <c r="U8" s="46"/>
      <c r="V8" s="46" t="s">
        <v>45</v>
      </c>
      <c r="W8" s="46" t="s">
        <v>46</v>
      </c>
      <c r="X8" s="46" t="s">
        <v>47</v>
      </c>
      <c r="Y8" s="46" t="s">
        <v>48</v>
      </c>
      <c r="Z8" s="46" t="s">
        <v>49</v>
      </c>
      <c r="AA8" s="46" t="s">
        <v>50</v>
      </c>
      <c r="AB8" s="46" t="s">
        <v>52</v>
      </c>
      <c r="AE8" s="46" t="s">
        <v>45</v>
      </c>
      <c r="AF8" s="46" t="s">
        <v>46</v>
      </c>
      <c r="AG8" s="46" t="s">
        <v>47</v>
      </c>
      <c r="AH8" s="46" t="s">
        <v>48</v>
      </c>
      <c r="AI8" s="46" t="s">
        <v>49</v>
      </c>
      <c r="AJ8" s="46" t="s">
        <v>50</v>
      </c>
      <c r="AN8" s="46" t="s">
        <v>45</v>
      </c>
      <c r="AO8" s="46" t="s">
        <v>46</v>
      </c>
      <c r="AP8" s="46" t="s">
        <v>319</v>
      </c>
      <c r="AQ8" s="46" t="s">
        <v>320</v>
      </c>
      <c r="AR8" s="46" t="s">
        <v>321</v>
      </c>
      <c r="AS8" s="46" t="s">
        <v>322</v>
      </c>
      <c r="AT8" s="46" t="s">
        <v>440</v>
      </c>
      <c r="BI8" s="219" t="s">
        <v>275</v>
      </c>
      <c r="BJ8" s="219" t="s">
        <v>276</v>
      </c>
      <c r="BK8" s="219" t="s">
        <v>277</v>
      </c>
      <c r="BL8" s="219" t="s">
        <v>278</v>
      </c>
      <c r="BM8" s="219" t="s">
        <v>279</v>
      </c>
      <c r="BN8" s="219" t="s">
        <v>280</v>
      </c>
      <c r="BO8" s="219" t="s">
        <v>281</v>
      </c>
      <c r="BP8" s="219" t="s">
        <v>282</v>
      </c>
      <c r="BQ8" s="219" t="s">
        <v>283</v>
      </c>
      <c r="BR8" s="219" t="s">
        <v>284</v>
      </c>
      <c r="BV8" s="46" t="s">
        <v>53</v>
      </c>
      <c r="BW8" s="46" t="s">
        <v>54</v>
      </c>
      <c r="BX8" s="46" t="s">
        <v>55</v>
      </c>
      <c r="BY8" s="46" t="s">
        <v>56</v>
      </c>
      <c r="BZ8" s="46" t="s">
        <v>57</v>
      </c>
      <c r="CA8" s="46" t="s">
        <v>58</v>
      </c>
      <c r="CB8" s="46" t="s">
        <v>52</v>
      </c>
      <c r="CF8" s="46" t="s">
        <v>53</v>
      </c>
      <c r="CG8" s="46" t="s">
        <v>54</v>
      </c>
      <c r="CH8" s="46" t="s">
        <v>55</v>
      </c>
      <c r="CI8" s="46" t="s">
        <v>56</v>
      </c>
      <c r="CJ8" s="46" t="s">
        <v>57</v>
      </c>
      <c r="CK8" s="46" t="s">
        <v>58</v>
      </c>
      <c r="CL8" s="46"/>
      <c r="CO8" s="46" t="s">
        <v>53</v>
      </c>
      <c r="CP8" s="46" t="s">
        <v>54</v>
      </c>
      <c r="CQ8" s="46" t="s">
        <v>55</v>
      </c>
      <c r="CR8" s="46" t="s">
        <v>56</v>
      </c>
      <c r="CS8" s="46" t="s">
        <v>57</v>
      </c>
      <c r="CT8" s="46" t="s">
        <v>58</v>
      </c>
      <c r="CU8" s="46" t="s">
        <v>52</v>
      </c>
    </row>
    <row r="9" spans="1:148" ht="33" x14ac:dyDescent="0.3">
      <c r="A9" s="206">
        <v>2002</v>
      </c>
      <c r="B9" s="42" t="s">
        <v>59</v>
      </c>
      <c r="C9" s="47" t="s">
        <v>60</v>
      </c>
      <c r="D9" s="48">
        <v>81.834080717488789</v>
      </c>
      <c r="E9" s="48">
        <v>118.54164852219522</v>
      </c>
      <c r="F9" s="48">
        <v>93.925621919228107</v>
      </c>
      <c r="G9" s="48">
        <v>83.874621538712958</v>
      </c>
      <c r="H9" s="48">
        <v>108.05378607332987</v>
      </c>
      <c r="I9" s="48">
        <v>115.575</v>
      </c>
      <c r="J9" s="49"/>
      <c r="K9" s="48">
        <f>AF9</f>
        <v>-28.5</v>
      </c>
      <c r="L9" s="48">
        <f>AG9</f>
        <v>-20.18</v>
      </c>
      <c r="M9" s="49"/>
      <c r="N9" s="50">
        <v>110.41</v>
      </c>
      <c r="O9" s="50">
        <v>147.04</v>
      </c>
      <c r="P9" s="50">
        <v>114.1</v>
      </c>
      <c r="Q9" s="50">
        <v>96.55</v>
      </c>
      <c r="R9" s="50">
        <v>134.26</v>
      </c>
      <c r="S9" s="50">
        <v>149.97999999999999</v>
      </c>
      <c r="T9" s="220" t="s">
        <v>285</v>
      </c>
      <c r="U9" s="220" t="s">
        <v>286</v>
      </c>
      <c r="V9" s="51">
        <f>((D9-N9)*$U$10)/$V$7</f>
        <v>-0.37593372431028083</v>
      </c>
      <c r="W9" s="51">
        <f>((E9-O9)*$U$11)/$W$7</f>
        <v>-0.27051122474979383</v>
      </c>
      <c r="X9" s="51">
        <f>((F9-P9)*$U$12)/$X$7</f>
        <v>-0.38199029612206997</v>
      </c>
      <c r="Y9" s="51">
        <f>((G9-Q9)*$U$13)/$Y$7</f>
        <v>-0.30508597749492594</v>
      </c>
      <c r="Z9" s="51">
        <f>((H9-R9)*$U$14)/$Z$7</f>
        <v>-0.29230202451206233</v>
      </c>
      <c r="AA9" s="51">
        <f>((I9-S9)*$U$15)/$AA$7</f>
        <v>-0.19710310210393631</v>
      </c>
      <c r="AB9" s="220">
        <f>SUM(V9:AA9)</f>
        <v>-1.822926349293069</v>
      </c>
      <c r="AC9" s="52"/>
      <c r="AD9" s="53"/>
      <c r="AE9" s="50">
        <v>-28.58</v>
      </c>
      <c r="AF9" s="50">
        <v>-28.5</v>
      </c>
      <c r="AG9" s="50">
        <v>-20.18</v>
      </c>
      <c r="AH9" s="50">
        <v>-12.68</v>
      </c>
      <c r="AI9" s="50">
        <v>-26.21</v>
      </c>
      <c r="AJ9" s="50">
        <v>-34.409999999999997</v>
      </c>
      <c r="AN9" s="41">
        <v>-1.92</v>
      </c>
      <c r="AO9" s="41">
        <v>-1.92</v>
      </c>
      <c r="AP9" s="41">
        <v>-2</v>
      </c>
      <c r="AQ9" s="41">
        <v>-1.85</v>
      </c>
      <c r="AR9" s="41">
        <v>-2.09</v>
      </c>
      <c r="AS9" s="41">
        <v>-1.17</v>
      </c>
      <c r="AT9" s="53">
        <f>AB9</f>
        <v>-1.822926349293069</v>
      </c>
      <c r="BI9" s="50">
        <v>1.0877239763018201</v>
      </c>
      <c r="BJ9" s="50">
        <v>1.08570722992627</v>
      </c>
      <c r="BK9" s="50">
        <v>1.0849778728321799</v>
      </c>
      <c r="BL9" s="50">
        <v>1.0843360862545</v>
      </c>
      <c r="BM9" s="50">
        <v>1.0742880074043299</v>
      </c>
      <c r="BN9" s="50">
        <v>-1.823</v>
      </c>
      <c r="BO9" s="50">
        <v>-1.766</v>
      </c>
      <c r="BP9" s="50">
        <v>-1.748</v>
      </c>
      <c r="BQ9" s="50">
        <v>-1.732</v>
      </c>
      <c r="BR9" s="50">
        <v>-1.5249999999999999</v>
      </c>
      <c r="BV9" s="53">
        <v>1.3907886371845899</v>
      </c>
      <c r="BW9" s="53">
        <v>-0.53233236695594599</v>
      </c>
      <c r="BX9" s="53">
        <v>2.0800070212804398</v>
      </c>
      <c r="BY9" s="53">
        <v>-0.29604489307496301</v>
      </c>
      <c r="BZ9" s="53">
        <v>-0.88026735944377899</v>
      </c>
      <c r="CA9" s="53">
        <v>1.54919415576629</v>
      </c>
      <c r="CB9" s="53">
        <f>CU9</f>
        <v>1.0877239763018152</v>
      </c>
      <c r="CF9" s="54">
        <v>0.28323697731217801</v>
      </c>
      <c r="CG9" s="54">
        <v>-0.130160858894628</v>
      </c>
      <c r="CH9" s="54">
        <v>0.27419451677624601</v>
      </c>
      <c r="CI9" s="54">
        <v>0.242510975678767</v>
      </c>
      <c r="CJ9" s="54">
        <v>0.15871517694371701</v>
      </c>
      <c r="CK9" s="54">
        <v>0.171503212183721</v>
      </c>
      <c r="CO9" s="53">
        <f>CF9*BV9</f>
        <v>0.39392276967628664</v>
      </c>
      <c r="CP9" s="53">
        <f t="shared" ref="CP9:CT24" si="2">CG9*BW9</f>
        <v>6.9288838100396224E-2</v>
      </c>
      <c r="CQ9" s="53">
        <f t="shared" si="2"/>
        <v>0.570326520091189</v>
      </c>
      <c r="CR9" s="53">
        <f t="shared" si="2"/>
        <v>-7.1794135864325537E-2</v>
      </c>
      <c r="CS9" s="53">
        <f t="shared" si="2"/>
        <v>-0.13971178971189793</v>
      </c>
      <c r="CT9" s="53">
        <f t="shared" si="2"/>
        <v>0.26569177401016658</v>
      </c>
      <c r="CU9" s="53">
        <f>SUM(CO9:CT9)</f>
        <v>1.0877239763018152</v>
      </c>
    </row>
    <row r="10" spans="1:148" x14ac:dyDescent="0.3">
      <c r="A10" s="206"/>
      <c r="B10" s="42" t="s">
        <v>61</v>
      </c>
      <c r="C10" s="47" t="s">
        <v>62</v>
      </c>
      <c r="D10" s="48">
        <v>80.553818669048667</v>
      </c>
      <c r="E10" s="48">
        <v>115.5219276036789</v>
      </c>
      <c r="F10" s="48">
        <v>91.312254537479021</v>
      </c>
      <c r="G10" s="48">
        <v>82.83802120634914</v>
      </c>
      <c r="H10" s="48">
        <v>105.34931931356122</v>
      </c>
      <c r="I10" s="48">
        <v>117.658333333333</v>
      </c>
      <c r="J10" s="49"/>
      <c r="K10" s="48">
        <f t="shared" ref="K10:L73" si="3">AF10</f>
        <v>-30.92</v>
      </c>
      <c r="L10" s="48">
        <f t="shared" si="3"/>
        <v>-22.73</v>
      </c>
      <c r="M10" s="49"/>
      <c r="N10" s="50">
        <v>110.6</v>
      </c>
      <c r="O10" s="50">
        <v>146.44</v>
      </c>
      <c r="P10" s="50">
        <v>114.05</v>
      </c>
      <c r="Q10" s="50">
        <v>96.8</v>
      </c>
      <c r="R10" s="50">
        <v>133.74</v>
      </c>
      <c r="S10" s="50">
        <v>149.86000000000001</v>
      </c>
      <c r="T10" s="220" t="s">
        <v>53</v>
      </c>
      <c r="U10" s="221">
        <v>0.195848465451329</v>
      </c>
      <c r="V10" s="51">
        <f t="shared" ref="V10:V73" si="4">((D10-N10)*$U$10)/$V$7</f>
        <v>-0.39527592226786068</v>
      </c>
      <c r="W10" s="51">
        <f t="shared" ref="W10:W73" si="5">((E10-O10)*$U$11)/$W$7</f>
        <v>-0.29347962942156353</v>
      </c>
      <c r="X10" s="51">
        <f t="shared" ref="X10:X73" si="6">((F10-P10)*$U$12)/$X$7</f>
        <v>-0.43052618958573236</v>
      </c>
      <c r="Y10" s="51">
        <f t="shared" ref="Y10:Y73" si="7">((G10-Q10)*$U$13)/$Y$7</f>
        <v>-0.33605339367451798</v>
      </c>
      <c r="Z10" s="51">
        <f t="shared" ref="Z10:Z73" si="8">((H10-R10)*$U$14)/$Z$7</f>
        <v>-0.31666739289936152</v>
      </c>
      <c r="AA10" s="51">
        <f t="shared" ref="AA10:AA73" si="9">((I10-S10)*$U$15)/$AA$7</f>
        <v>-0.18448040671172775</v>
      </c>
      <c r="AB10" s="220">
        <f t="shared" ref="AB10:AB73" si="10">SUM(V10:AA10)</f>
        <v>-1.9564829345607639</v>
      </c>
      <c r="AC10" s="52"/>
      <c r="AD10" s="53"/>
      <c r="AE10" s="50">
        <v>-30.04</v>
      </c>
      <c r="AF10" s="50">
        <v>-30.92</v>
      </c>
      <c r="AG10" s="50">
        <v>-22.73</v>
      </c>
      <c r="AH10" s="50">
        <v>-13.97</v>
      </c>
      <c r="AI10" s="50">
        <v>-28.39</v>
      </c>
      <c r="AJ10" s="50">
        <v>-32.200000000000003</v>
      </c>
      <c r="AN10" s="41">
        <v>-2.02</v>
      </c>
      <c r="AO10" s="41">
        <v>-2.08</v>
      </c>
      <c r="AP10" s="41">
        <v>-2.2599999999999998</v>
      </c>
      <c r="AQ10" s="41">
        <v>-2.04</v>
      </c>
      <c r="AR10" s="41">
        <v>-2.2599999999999998</v>
      </c>
      <c r="AS10" s="41">
        <v>-1.1000000000000001</v>
      </c>
      <c r="AT10" s="53">
        <f t="shared" ref="AT10:AT73" si="11">AB10</f>
        <v>-1.9564829345607639</v>
      </c>
      <c r="BI10" s="50">
        <v>-0.461986034157365</v>
      </c>
      <c r="BJ10" s="50">
        <v>-0.46364001390522902</v>
      </c>
      <c r="BK10" s="50">
        <v>-0.46423851435395003</v>
      </c>
      <c r="BL10" s="50">
        <v>-0.46476530491051898</v>
      </c>
      <c r="BM10" s="50">
        <v>-0.47303149808502598</v>
      </c>
      <c r="BN10" s="50">
        <v>-1.956</v>
      </c>
      <c r="BO10" s="50">
        <v>-1.927</v>
      </c>
      <c r="BP10" s="50">
        <v>-1.9159999999999999</v>
      </c>
      <c r="BQ10" s="50">
        <v>-1.907</v>
      </c>
      <c r="BR10" s="50">
        <v>-1.788</v>
      </c>
      <c r="BV10" s="53">
        <v>-0.92826313103295299</v>
      </c>
      <c r="BW10" s="53">
        <v>-1.0224421781700499</v>
      </c>
      <c r="BX10" s="53">
        <v>-0.42951861591435098</v>
      </c>
      <c r="BY10" s="53">
        <v>-0.82809597696861204</v>
      </c>
      <c r="BZ10" s="53">
        <v>-1.60221415629261</v>
      </c>
      <c r="CA10" s="53">
        <v>1.4037064966061099</v>
      </c>
      <c r="CB10" s="53">
        <f t="shared" ref="CB10:CB73" si="12">CU10</f>
        <v>-0.46198603415736572</v>
      </c>
      <c r="CF10" s="54">
        <v>0.28323697731217801</v>
      </c>
      <c r="CG10" s="54">
        <v>-0.130160858894628</v>
      </c>
      <c r="CH10" s="54">
        <v>0.27419451677624601</v>
      </c>
      <c r="CI10" s="54">
        <v>0.242510975678767</v>
      </c>
      <c r="CJ10" s="54">
        <v>0.15871517694371701</v>
      </c>
      <c r="CK10" s="54">
        <v>0.171503212183721</v>
      </c>
      <c r="CO10" s="53">
        <f t="shared" ref="CO10:CT64" si="13">CF10*BV10</f>
        <v>-0.2629184433841118</v>
      </c>
      <c r="CP10" s="53">
        <f t="shared" si="2"/>
        <v>0.13308195208070797</v>
      </c>
      <c r="CQ10" s="53">
        <f t="shared" si="2"/>
        <v>-0.11777164933703747</v>
      </c>
      <c r="CR10" s="53">
        <f t="shared" si="2"/>
        <v>-0.20082236333031989</v>
      </c>
      <c r="CS10" s="53">
        <f t="shared" si="2"/>
        <v>-0.25429570331770984</v>
      </c>
      <c r="CT10" s="53">
        <f t="shared" si="2"/>
        <v>0.2407401731311053</v>
      </c>
      <c r="CU10" s="53">
        <f t="shared" ref="CU10:CU73" si="14">SUM(CO10:CT10)</f>
        <v>-0.46198603415736572</v>
      </c>
    </row>
    <row r="11" spans="1:148" x14ac:dyDescent="0.3">
      <c r="A11" s="206"/>
      <c r="B11" s="42" t="s">
        <v>63</v>
      </c>
      <c r="C11" s="47" t="s">
        <v>64</v>
      </c>
      <c r="D11" s="48">
        <v>85.543087971274687</v>
      </c>
      <c r="E11" s="48">
        <v>122.23902797465571</v>
      </c>
      <c r="F11" s="48">
        <v>94.556848091759178</v>
      </c>
      <c r="G11" s="48">
        <v>87.233375442785146</v>
      </c>
      <c r="H11" s="48">
        <v>108.5720324584974</v>
      </c>
      <c r="I11" s="48">
        <v>118.891666666666</v>
      </c>
      <c r="J11" s="49"/>
      <c r="K11" s="48">
        <f t="shared" si="3"/>
        <v>-23.61</v>
      </c>
      <c r="L11" s="48">
        <f t="shared" si="3"/>
        <v>-19.43</v>
      </c>
      <c r="M11" s="49"/>
      <c r="N11" s="50">
        <v>110.78</v>
      </c>
      <c r="O11" s="50">
        <v>145.85</v>
      </c>
      <c r="P11" s="50">
        <v>113.99</v>
      </c>
      <c r="Q11" s="50">
        <v>97.05</v>
      </c>
      <c r="R11" s="50">
        <v>133.22999999999999</v>
      </c>
      <c r="S11" s="50">
        <v>149.74</v>
      </c>
      <c r="T11" s="220" t="s">
        <v>287</v>
      </c>
      <c r="U11" s="221">
        <v>0.140996190897619</v>
      </c>
      <c r="V11" s="51">
        <f t="shared" si="4"/>
        <v>-0.33200703834770534</v>
      </c>
      <c r="W11" s="51">
        <f t="shared" si="5"/>
        <v>-0.22411938336445117</v>
      </c>
      <c r="X11" s="51">
        <f t="shared" si="6"/>
        <v>-0.36795560300761737</v>
      </c>
      <c r="Y11" s="51">
        <f t="shared" si="7"/>
        <v>-0.23627811255384704</v>
      </c>
      <c r="Z11" s="51">
        <f t="shared" si="8"/>
        <v>-0.275033007549357</v>
      </c>
      <c r="AA11" s="51">
        <f t="shared" si="9"/>
        <v>-0.176727283672036</v>
      </c>
      <c r="AB11" s="220">
        <f t="shared" si="10"/>
        <v>-1.6121204284950139</v>
      </c>
      <c r="AC11" s="52"/>
      <c r="AD11" s="53"/>
      <c r="AE11" s="50">
        <v>-25.24</v>
      </c>
      <c r="AF11" s="50">
        <v>-23.61</v>
      </c>
      <c r="AG11" s="50">
        <v>-19.43</v>
      </c>
      <c r="AH11" s="50">
        <v>-9.82</v>
      </c>
      <c r="AI11" s="50">
        <v>-24.65</v>
      </c>
      <c r="AJ11" s="50">
        <v>-30.85</v>
      </c>
      <c r="AN11" s="41">
        <v>-1.7</v>
      </c>
      <c r="AO11" s="41">
        <v>-1.59</v>
      </c>
      <c r="AP11" s="41">
        <v>-1.93</v>
      </c>
      <c r="AQ11" s="41">
        <v>-1.44</v>
      </c>
      <c r="AR11" s="41">
        <v>-1.97</v>
      </c>
      <c r="AS11" s="41">
        <v>-1.05</v>
      </c>
      <c r="AT11" s="53">
        <f t="shared" si="11"/>
        <v>-1.6121204284950139</v>
      </c>
      <c r="BI11" s="50">
        <v>0.19817738007952199</v>
      </c>
      <c r="BJ11" s="50">
        <v>0.196897022207836</v>
      </c>
      <c r="BK11" s="50">
        <v>0.19643373486941601</v>
      </c>
      <c r="BL11" s="50">
        <v>0.19602596392094901</v>
      </c>
      <c r="BM11" s="50">
        <v>0.18962827626251999</v>
      </c>
      <c r="BN11" s="50">
        <v>-1.6120000000000001</v>
      </c>
      <c r="BO11" s="50">
        <v>-1.573</v>
      </c>
      <c r="BP11" s="50">
        <v>-1.5609999999999999</v>
      </c>
      <c r="BQ11" s="50">
        <v>-1.55</v>
      </c>
      <c r="BR11" s="50">
        <v>-1.417</v>
      </c>
      <c r="BV11" s="53">
        <v>0.205572565167355</v>
      </c>
      <c r="BW11" s="53">
        <v>-0.61338368415120903</v>
      </c>
      <c r="BX11" s="53">
        <v>0.301160970873666</v>
      </c>
      <c r="BY11" s="53">
        <v>-0.14104313712031299</v>
      </c>
      <c r="BZ11" s="53">
        <v>-1.05355561168804</v>
      </c>
      <c r="CA11" s="53">
        <v>1.0434566554637901</v>
      </c>
      <c r="CB11" s="53">
        <f t="shared" si="12"/>
        <v>0.19817738007952265</v>
      </c>
      <c r="CF11" s="54">
        <v>0.28323697731217801</v>
      </c>
      <c r="CG11" s="54">
        <v>-0.130160858894628</v>
      </c>
      <c r="CH11" s="54">
        <v>0.27419451677624601</v>
      </c>
      <c r="CI11" s="54">
        <v>0.242510975678767</v>
      </c>
      <c r="CJ11" s="54">
        <v>0.15871517694371701</v>
      </c>
      <c r="CK11" s="54">
        <v>0.171503212183721</v>
      </c>
      <c r="CO11" s="53">
        <f t="shared" si="13"/>
        <v>5.8225751976312363E-2</v>
      </c>
      <c r="CP11" s="53">
        <f t="shared" si="2"/>
        <v>7.9838547161072582E-2</v>
      </c>
      <c r="CQ11" s="53">
        <f t="shared" si="2"/>
        <v>8.2576686880569947E-2</v>
      </c>
      <c r="CR11" s="53">
        <f t="shared" si="2"/>
        <v>-3.4204508795841228E-2</v>
      </c>
      <c r="CS11" s="53">
        <f t="shared" si="2"/>
        <v>-0.16721526532911327</v>
      </c>
      <c r="CT11" s="53">
        <f t="shared" si="2"/>
        <v>0.17895616818652224</v>
      </c>
      <c r="CU11" s="53">
        <f t="shared" si="14"/>
        <v>0.19817738007952265</v>
      </c>
    </row>
    <row r="12" spans="1:148" ht="33" x14ac:dyDescent="0.3">
      <c r="A12" s="206"/>
      <c r="B12" s="42" t="s">
        <v>65</v>
      </c>
      <c r="C12" s="47" t="s">
        <v>66</v>
      </c>
      <c r="D12" s="48">
        <v>85.492643780650909</v>
      </c>
      <c r="E12" s="48">
        <v>122.93223127974797</v>
      </c>
      <c r="F12" s="48">
        <v>92.726659547476771</v>
      </c>
      <c r="G12" s="48">
        <v>86.362909092754052</v>
      </c>
      <c r="H12" s="48">
        <v>117.66596746803837</v>
      </c>
      <c r="I12" s="48">
        <v>117.875</v>
      </c>
      <c r="J12" s="49"/>
      <c r="K12" s="48">
        <f t="shared" si="3"/>
        <v>-22.32</v>
      </c>
      <c r="L12" s="48">
        <f t="shared" si="3"/>
        <v>-21.2</v>
      </c>
      <c r="M12" s="49"/>
      <c r="N12" s="50">
        <v>110.97</v>
      </c>
      <c r="O12" s="50">
        <v>145.25</v>
      </c>
      <c r="P12" s="50">
        <v>113.93</v>
      </c>
      <c r="Q12" s="50">
        <v>97.31</v>
      </c>
      <c r="R12" s="50">
        <v>132.71</v>
      </c>
      <c r="S12" s="50">
        <v>149.63</v>
      </c>
      <c r="T12" s="220" t="s">
        <v>288</v>
      </c>
      <c r="U12" s="221">
        <v>0.19079520857971999</v>
      </c>
      <c r="V12" s="51">
        <f t="shared" si="4"/>
        <v>-0.33517022897602183</v>
      </c>
      <c r="W12" s="51">
        <f t="shared" si="5"/>
        <v>-0.21184407648631687</v>
      </c>
      <c r="X12" s="51">
        <f t="shared" si="6"/>
        <v>-0.40147310939691305</v>
      </c>
      <c r="Y12" s="51">
        <f t="shared" si="7"/>
        <v>-0.26348751166391821</v>
      </c>
      <c r="Z12" s="51">
        <f t="shared" si="8"/>
        <v>-0.16779994157959877</v>
      </c>
      <c r="AA12" s="51">
        <f t="shared" si="9"/>
        <v>-0.18192149418138348</v>
      </c>
      <c r="AB12" s="220">
        <f t="shared" si="10"/>
        <v>-1.561696362284152</v>
      </c>
      <c r="AC12" s="52"/>
      <c r="AD12" s="53"/>
      <c r="AE12" s="50">
        <v>-25.48</v>
      </c>
      <c r="AF12" s="50">
        <v>-22.32</v>
      </c>
      <c r="AG12" s="50">
        <v>-21.2</v>
      </c>
      <c r="AH12" s="50">
        <v>-10.94</v>
      </c>
      <c r="AI12" s="50">
        <v>-15.04</v>
      </c>
      <c r="AJ12" s="50">
        <v>-31.75</v>
      </c>
      <c r="AN12" s="41">
        <v>-1.71</v>
      </c>
      <c r="AO12" s="41">
        <v>-1.5</v>
      </c>
      <c r="AP12" s="41">
        <v>-2.1</v>
      </c>
      <c r="AQ12" s="41">
        <v>-1.6</v>
      </c>
      <c r="AR12" s="41">
        <v>-1.2</v>
      </c>
      <c r="AS12" s="41">
        <v>-1.08</v>
      </c>
      <c r="AT12" s="53">
        <f>AB12</f>
        <v>-1.561696362284152</v>
      </c>
      <c r="BI12" s="50">
        <v>-0.80940952223475904</v>
      </c>
      <c r="BJ12" s="50">
        <v>-0.80914488482611302</v>
      </c>
      <c r="BK12" s="50">
        <v>-0.809049240434079</v>
      </c>
      <c r="BL12" s="50">
        <v>-0.80896510715169501</v>
      </c>
      <c r="BM12" s="50">
        <v>-0.80765139948617104</v>
      </c>
      <c r="BN12" s="50">
        <v>-1.5609999999999999</v>
      </c>
      <c r="BO12" s="50">
        <v>-1.5229999999999999</v>
      </c>
      <c r="BP12" s="50">
        <v>-1.5109999999999999</v>
      </c>
      <c r="BQ12" s="50">
        <v>-1.5009999999999999</v>
      </c>
      <c r="BR12" s="50">
        <v>-1.405</v>
      </c>
      <c r="BV12" s="53">
        <v>-1.4361756127504799</v>
      </c>
      <c r="BW12" s="53">
        <v>-0.760609251771452</v>
      </c>
      <c r="BX12" s="53">
        <v>-1.77517995128354</v>
      </c>
      <c r="BY12" s="53">
        <v>-0.63580418656637105</v>
      </c>
      <c r="BZ12" s="53">
        <v>0.75371881608462499</v>
      </c>
      <c r="CA12" s="53">
        <v>0.114717682328583</v>
      </c>
      <c r="CB12" s="53">
        <f t="shared" si="12"/>
        <v>-0.80940952223476037</v>
      </c>
      <c r="CF12" s="55">
        <v>0.28323697731217801</v>
      </c>
      <c r="CG12" s="55">
        <v>-0.130160858894628</v>
      </c>
      <c r="CH12" s="55">
        <v>0.27419451677624601</v>
      </c>
      <c r="CI12" s="55">
        <v>0.242510975678767</v>
      </c>
      <c r="CJ12" s="55">
        <v>0.15871517694371701</v>
      </c>
      <c r="CK12" s="55">
        <v>0.171503212183721</v>
      </c>
      <c r="CL12" s="56"/>
      <c r="CM12" s="56"/>
      <c r="CN12" s="56"/>
      <c r="CO12" s="53">
        <f t="shared" si="13"/>
        <v>-0.40677803944491103</v>
      </c>
      <c r="CP12" s="53">
        <f t="shared" si="2"/>
        <v>9.9001553493772543E-2</v>
      </c>
      <c r="CQ12" s="53">
        <f t="shared" si="2"/>
        <v>-0.4867446089330702</v>
      </c>
      <c r="CR12" s="53">
        <f t="shared" si="2"/>
        <v>-0.15418949362485546</v>
      </c>
      <c r="CS12" s="53">
        <f t="shared" si="2"/>
        <v>0.11962661526068015</v>
      </c>
      <c r="CT12" s="53">
        <f t="shared" si="2"/>
        <v>1.9674451013623671E-2</v>
      </c>
      <c r="CU12" s="53">
        <f t="shared" si="14"/>
        <v>-0.80940952223476037</v>
      </c>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row>
    <row r="13" spans="1:148" x14ac:dyDescent="0.3">
      <c r="A13" s="207">
        <v>2003</v>
      </c>
      <c r="B13" s="42" t="s">
        <v>67</v>
      </c>
      <c r="C13" s="47" t="s">
        <v>68</v>
      </c>
      <c r="D13" s="48">
        <v>91.996474217717051</v>
      </c>
      <c r="E13" s="48">
        <v>133.01468960091981</v>
      </c>
      <c r="F13" s="48">
        <v>99.235919807610742</v>
      </c>
      <c r="G13" s="48">
        <v>91.941963829020693</v>
      </c>
      <c r="H13" s="48">
        <v>118.4287810654987</v>
      </c>
      <c r="I13" s="48">
        <v>116.341666666666</v>
      </c>
      <c r="J13" s="49"/>
      <c r="K13" s="48">
        <f t="shared" si="3"/>
        <v>-11.64</v>
      </c>
      <c r="L13" s="48">
        <f t="shared" si="3"/>
        <v>-14.63</v>
      </c>
      <c r="M13" s="49"/>
      <c r="N13" s="50">
        <v>111.16</v>
      </c>
      <c r="O13" s="50">
        <v>144.65</v>
      </c>
      <c r="P13" s="50">
        <v>113.87</v>
      </c>
      <c r="Q13" s="50">
        <v>97.56</v>
      </c>
      <c r="R13" s="50">
        <v>132.19</v>
      </c>
      <c r="S13" s="50">
        <v>149.51</v>
      </c>
      <c r="T13" s="220" t="s">
        <v>289</v>
      </c>
      <c r="U13" s="221">
        <v>0.164610139165665</v>
      </c>
      <c r="V13" s="51">
        <f t="shared" si="4"/>
        <v>-0.25210792160442508</v>
      </c>
      <c r="W13" s="51">
        <f t="shared" si="5"/>
        <v>-0.11044435566213484</v>
      </c>
      <c r="X13" s="51">
        <f t="shared" si="6"/>
        <v>-0.27708792825156631</v>
      </c>
      <c r="Y13" s="51">
        <f t="shared" si="7"/>
        <v>-0.13522152905018964</v>
      </c>
      <c r="Z13" s="51">
        <f t="shared" si="8"/>
        <v>-0.15349154080646568</v>
      </c>
      <c r="AA13" s="51">
        <f t="shared" si="9"/>
        <v>-0.19001835174008216</v>
      </c>
      <c r="AB13" s="220">
        <f t="shared" si="10"/>
        <v>-1.1183716271148638</v>
      </c>
      <c r="AC13" s="52"/>
      <c r="AD13" s="53"/>
      <c r="AE13" s="50">
        <v>-19.16</v>
      </c>
      <c r="AF13" s="50">
        <v>-11.64</v>
      </c>
      <c r="AG13" s="50">
        <v>-14.63</v>
      </c>
      <c r="AH13" s="50">
        <v>-5.62</v>
      </c>
      <c r="AI13" s="50">
        <v>-13.76</v>
      </c>
      <c r="AJ13" s="50">
        <v>-33.159999999999997</v>
      </c>
      <c r="AN13" s="41">
        <v>-1.29</v>
      </c>
      <c r="AO13" s="41">
        <v>-0.78</v>
      </c>
      <c r="AP13" s="41">
        <v>-1.45</v>
      </c>
      <c r="AQ13" s="41">
        <v>-0.82</v>
      </c>
      <c r="AR13" s="41">
        <v>-1.1000000000000001</v>
      </c>
      <c r="AS13" s="41">
        <v>-1.1299999999999999</v>
      </c>
      <c r="AT13" s="53">
        <f t="shared" si="11"/>
        <v>-1.1183716271148638</v>
      </c>
      <c r="BI13" s="50">
        <v>0.40253162870574899</v>
      </c>
      <c r="BJ13" s="50">
        <v>0.40281793279311101</v>
      </c>
      <c r="BK13" s="50">
        <v>0.402921525789808</v>
      </c>
      <c r="BL13" s="50">
        <v>0.40301270314691001</v>
      </c>
      <c r="BM13" s="50">
        <v>0.40444288212712298</v>
      </c>
      <c r="BN13" s="50">
        <v>-1.1180000000000001</v>
      </c>
      <c r="BO13" s="50">
        <v>-1.0669999999999999</v>
      </c>
      <c r="BP13" s="50">
        <v>-1.052</v>
      </c>
      <c r="BQ13" s="50">
        <v>-1.0389999999999999</v>
      </c>
      <c r="BR13" s="50">
        <v>-0.90400000000000003</v>
      </c>
      <c r="BV13" s="53">
        <v>0.531780779473502</v>
      </c>
      <c r="BW13" s="53">
        <v>-4.0753935849333997E-2</v>
      </c>
      <c r="BX13" s="53">
        <v>0.76125924358540997</v>
      </c>
      <c r="BY13" s="53">
        <v>0.31691891662955202</v>
      </c>
      <c r="BZ13" s="53">
        <v>0.77507701104916005</v>
      </c>
      <c r="CA13" s="53">
        <v>-0.94458190122936903</v>
      </c>
      <c r="CB13" s="53">
        <f t="shared" si="12"/>
        <v>0.40253162870574871</v>
      </c>
      <c r="CF13" s="55">
        <v>0.28323697731217801</v>
      </c>
      <c r="CG13" s="55">
        <v>-0.130160858894628</v>
      </c>
      <c r="CH13" s="55">
        <v>0.27419451677624601</v>
      </c>
      <c r="CI13" s="55">
        <v>0.242510975678767</v>
      </c>
      <c r="CJ13" s="55">
        <v>0.15871517694371701</v>
      </c>
      <c r="CK13" s="55">
        <v>0.171503212183721</v>
      </c>
      <c r="CL13" s="56"/>
      <c r="CM13" s="56"/>
      <c r="CN13" s="56"/>
      <c r="CO13" s="53">
        <f t="shared" si="13"/>
        <v>0.15061998057078863</v>
      </c>
      <c r="CP13" s="53">
        <f t="shared" si="2"/>
        <v>5.3045672934858836E-3</v>
      </c>
      <c r="CQ13" s="53">
        <f t="shared" si="2"/>
        <v>0.20873311043635204</v>
      </c>
      <c r="CR13" s="53">
        <f t="shared" si="2"/>
        <v>7.6856315682890475E-2</v>
      </c>
      <c r="CS13" s="53">
        <f t="shared" si="2"/>
        <v>0.12301648495367473</v>
      </c>
      <c r="CT13" s="53">
        <f t="shared" si="2"/>
        <v>-0.16199883023144307</v>
      </c>
      <c r="CU13" s="53">
        <f t="shared" si="14"/>
        <v>0.40253162870574871</v>
      </c>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row>
    <row r="14" spans="1:148" ht="33" x14ac:dyDescent="0.3">
      <c r="A14" s="207"/>
      <c r="B14" s="42" t="s">
        <v>69</v>
      </c>
      <c r="C14" s="47" t="s">
        <v>70</v>
      </c>
      <c r="D14" s="48">
        <v>94.529049295774641</v>
      </c>
      <c r="E14" s="48">
        <v>135.87618338881418</v>
      </c>
      <c r="F14" s="48">
        <v>100.22201443756171</v>
      </c>
      <c r="G14" s="48">
        <v>94.221063296678082</v>
      </c>
      <c r="H14" s="48">
        <v>120.08951664854931</v>
      </c>
      <c r="I14" s="48">
        <v>119</v>
      </c>
      <c r="J14" s="49"/>
      <c r="K14" s="48">
        <f t="shared" si="3"/>
        <v>-8.18</v>
      </c>
      <c r="L14" s="48">
        <f t="shared" si="3"/>
        <v>-13.59</v>
      </c>
      <c r="M14" s="49"/>
      <c r="N14" s="50">
        <v>111.34</v>
      </c>
      <c r="O14" s="50">
        <v>144.05000000000001</v>
      </c>
      <c r="P14" s="50">
        <v>113.81</v>
      </c>
      <c r="Q14" s="50">
        <v>97.81</v>
      </c>
      <c r="R14" s="50">
        <v>131.68</v>
      </c>
      <c r="S14" s="50">
        <v>149.38999999999999</v>
      </c>
      <c r="T14" s="220" t="s">
        <v>290</v>
      </c>
      <c r="U14" s="221">
        <v>0.13985071435632301</v>
      </c>
      <c r="V14" s="51">
        <f t="shared" si="4"/>
        <v>-0.22115835522057101</v>
      </c>
      <c r="W14" s="51">
        <f t="shared" si="5"/>
        <v>-7.7587264796497246E-2</v>
      </c>
      <c r="X14" s="51">
        <f t="shared" si="6"/>
        <v>-0.25728072547848385</v>
      </c>
      <c r="Y14" s="51">
        <f t="shared" si="7"/>
        <v>-8.6382766845543732E-2</v>
      </c>
      <c r="Z14" s="51">
        <f t="shared" si="8"/>
        <v>-0.12927932887148183</v>
      </c>
      <c r="AA14" s="51">
        <f t="shared" si="9"/>
        <v>-0.17410153387410621</v>
      </c>
      <c r="AB14" s="220">
        <f t="shared" si="10"/>
        <v>-0.94578997508668383</v>
      </c>
      <c r="AC14" s="52"/>
      <c r="AD14" s="53"/>
      <c r="AE14" s="50">
        <v>-16.809999999999999</v>
      </c>
      <c r="AF14" s="50">
        <v>-8.18</v>
      </c>
      <c r="AG14" s="50">
        <v>-13.59</v>
      </c>
      <c r="AH14" s="50">
        <v>-3.59</v>
      </c>
      <c r="AI14" s="50">
        <v>-11.59</v>
      </c>
      <c r="AJ14" s="50">
        <v>-30.39</v>
      </c>
      <c r="AN14" s="41">
        <v>-1.1299999999999999</v>
      </c>
      <c r="AO14" s="41">
        <v>-0.55000000000000004</v>
      </c>
      <c r="AP14" s="41">
        <v>-1.35</v>
      </c>
      <c r="AQ14" s="41">
        <v>-0.53</v>
      </c>
      <c r="AR14" s="41">
        <v>-0.92</v>
      </c>
      <c r="AS14" s="41">
        <v>-1.04</v>
      </c>
      <c r="AT14" s="53">
        <f t="shared" si="11"/>
        <v>-0.94578997508668383</v>
      </c>
      <c r="BI14" s="50">
        <v>0.27668786125491401</v>
      </c>
      <c r="BJ14" s="50">
        <v>0.27731375549316201</v>
      </c>
      <c r="BK14" s="50">
        <v>0.27754012502838699</v>
      </c>
      <c r="BL14" s="50">
        <v>0.27773932166339299</v>
      </c>
      <c r="BM14" s="50">
        <v>0.28085870464169299</v>
      </c>
      <c r="BN14" s="50">
        <v>-0.94499999999999995</v>
      </c>
      <c r="BO14" s="50">
        <v>-0.89800000000000002</v>
      </c>
      <c r="BP14" s="50">
        <v>-0.88600000000000001</v>
      </c>
      <c r="BQ14" s="50">
        <v>-0.873</v>
      </c>
      <c r="BR14" s="50">
        <v>-0.76</v>
      </c>
      <c r="BV14" s="53">
        <v>0.31259775575457499</v>
      </c>
      <c r="BW14" s="53">
        <v>1.22843805091632E-2</v>
      </c>
      <c r="BX14" s="53">
        <v>0.242658494920097</v>
      </c>
      <c r="BY14" s="53">
        <v>0.52903868070996096</v>
      </c>
      <c r="BZ14" s="53">
        <v>0.98894597294395203</v>
      </c>
      <c r="CA14" s="53">
        <v>-0.94485977894427697</v>
      </c>
      <c r="CB14" s="53">
        <f t="shared" si="12"/>
        <v>0.2766878612549144</v>
      </c>
      <c r="CF14" s="55">
        <v>0.28323697731217801</v>
      </c>
      <c r="CG14" s="55">
        <v>-0.130160858894628</v>
      </c>
      <c r="CH14" s="55">
        <v>0.27419451677624601</v>
      </c>
      <c r="CI14" s="55">
        <v>0.242510975678767</v>
      </c>
      <c r="CJ14" s="55">
        <v>0.15871517694371701</v>
      </c>
      <c r="CK14" s="55">
        <v>0.171503212183721</v>
      </c>
      <c r="CL14" s="56"/>
      <c r="CM14" s="56"/>
      <c r="CN14" s="56"/>
      <c r="CO14" s="53">
        <f t="shared" si="13"/>
        <v>8.8539243454496319E-2</v>
      </c>
      <c r="CP14" s="53">
        <f t="shared" si="2"/>
        <v>-1.5989455180611099E-3</v>
      </c>
      <c r="CQ14" s="53">
        <f t="shared" si="2"/>
        <v>6.6535628756267146E-2</v>
      </c>
      <c r="CR14" s="53">
        <f t="shared" si="2"/>
        <v>0.12829768663078034</v>
      </c>
      <c r="CS14" s="53">
        <f t="shared" si="2"/>
        <v>0.15696073508357572</v>
      </c>
      <c r="CT14" s="53">
        <f t="shared" si="2"/>
        <v>-0.16204648715214406</v>
      </c>
      <c r="CU14" s="53">
        <f t="shared" si="14"/>
        <v>0.2766878612549144</v>
      </c>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row>
    <row r="15" spans="1:148" ht="33" x14ac:dyDescent="0.3">
      <c r="A15" s="207"/>
      <c r="B15" s="42" t="s">
        <v>71</v>
      </c>
      <c r="C15" s="47" t="s">
        <v>72</v>
      </c>
      <c r="D15" s="48">
        <v>95.435356200527707</v>
      </c>
      <c r="E15" s="48">
        <v>137.06774955777064</v>
      </c>
      <c r="F15" s="48">
        <v>99.371869648289419</v>
      </c>
      <c r="G15" s="48">
        <v>94.238238171218157</v>
      </c>
      <c r="H15" s="48">
        <v>114.38171971580873</v>
      </c>
      <c r="I15" s="48">
        <v>121.925</v>
      </c>
      <c r="J15" s="49"/>
      <c r="K15" s="48">
        <f t="shared" si="3"/>
        <v>-6.39</v>
      </c>
      <c r="L15" s="48">
        <f t="shared" si="3"/>
        <v>-14.38</v>
      </c>
      <c r="M15" s="49"/>
      <c r="N15" s="50">
        <v>111.52</v>
      </c>
      <c r="O15" s="50">
        <v>143.46</v>
      </c>
      <c r="P15" s="50">
        <v>113.75</v>
      </c>
      <c r="Q15" s="50">
        <v>98.06</v>
      </c>
      <c r="R15" s="50">
        <v>131.16</v>
      </c>
      <c r="S15" s="50">
        <v>149.26</v>
      </c>
      <c r="T15" s="220" t="s">
        <v>50</v>
      </c>
      <c r="U15" s="221">
        <v>0.167899281549344</v>
      </c>
      <c r="V15" s="51">
        <f t="shared" si="4"/>
        <v>-0.21160334293919184</v>
      </c>
      <c r="W15" s="51">
        <f t="shared" si="5"/>
        <v>-6.0676334116434867E-2</v>
      </c>
      <c r="X15" s="51">
        <f t="shared" si="6"/>
        <v>-0.27224166458773469</v>
      </c>
      <c r="Y15" s="51">
        <f t="shared" si="7"/>
        <v>-9.1986676914443358E-2</v>
      </c>
      <c r="Z15" s="51">
        <f t="shared" si="8"/>
        <v>-0.18714360298756422</v>
      </c>
      <c r="AA15" s="51">
        <f t="shared" si="9"/>
        <v>-0.15659971794829533</v>
      </c>
      <c r="AB15" s="220">
        <f t="shared" si="10"/>
        <v>-0.98025133949366439</v>
      </c>
      <c r="AC15" s="52"/>
      <c r="AD15" s="53"/>
      <c r="AE15" s="50">
        <v>-16.09</v>
      </c>
      <c r="AF15" s="50">
        <v>-6.39</v>
      </c>
      <c r="AG15" s="50">
        <v>-14.38</v>
      </c>
      <c r="AH15" s="50">
        <v>-3.82</v>
      </c>
      <c r="AI15" s="50">
        <v>-16.77</v>
      </c>
      <c r="AJ15" s="50">
        <v>-27.34</v>
      </c>
      <c r="AN15" s="41">
        <v>-1.08</v>
      </c>
      <c r="AO15" s="41">
        <v>-0.43</v>
      </c>
      <c r="AP15" s="41">
        <v>-1.43</v>
      </c>
      <c r="AQ15" s="41">
        <v>-0.56000000000000005</v>
      </c>
      <c r="AR15" s="41">
        <v>-1.34</v>
      </c>
      <c r="AS15" s="41">
        <v>-0.93</v>
      </c>
      <c r="AT15" s="53">
        <f t="shared" si="11"/>
        <v>-0.98025133949366439</v>
      </c>
      <c r="BI15" s="50">
        <v>-0.72352542603994197</v>
      </c>
      <c r="BJ15" s="50">
        <v>-0.72304852411675602</v>
      </c>
      <c r="BK15" s="50">
        <v>-0.72287637231145097</v>
      </c>
      <c r="BL15" s="50">
        <v>-0.72272503138294797</v>
      </c>
      <c r="BM15" s="50">
        <v>-0.72037318847391196</v>
      </c>
      <c r="BN15" s="50">
        <v>-0.98099999999999998</v>
      </c>
      <c r="BO15" s="50">
        <v>-0.95699999999999996</v>
      </c>
      <c r="BP15" s="50">
        <v>-0.95</v>
      </c>
      <c r="BQ15" s="50">
        <v>-0.94499999999999995</v>
      </c>
      <c r="BR15" s="50">
        <v>-0.89700000000000002</v>
      </c>
      <c r="BV15" s="53">
        <v>-0.802242392490636</v>
      </c>
      <c r="BW15" s="53">
        <v>-8.8864851779049403E-2</v>
      </c>
      <c r="BX15" s="53">
        <v>-1.2916372547669599</v>
      </c>
      <c r="BY15" s="53">
        <v>0.233526128655629</v>
      </c>
      <c r="BZ15" s="53">
        <v>-0.37674018424766098</v>
      </c>
      <c r="CA15" s="53">
        <v>-0.87780194094616004</v>
      </c>
      <c r="CB15" s="53">
        <f t="shared" si="12"/>
        <v>-0.72352542603994197</v>
      </c>
      <c r="CF15" s="55">
        <v>0.28323697731217801</v>
      </c>
      <c r="CG15" s="55">
        <v>-0.130160858894628</v>
      </c>
      <c r="CH15" s="55">
        <v>0.27419451677624601</v>
      </c>
      <c r="CI15" s="55">
        <v>0.242510975678767</v>
      </c>
      <c r="CJ15" s="55">
        <v>0.15871517694371701</v>
      </c>
      <c r="CK15" s="55">
        <v>0.171503212183721</v>
      </c>
      <c r="CL15" s="56"/>
      <c r="CM15" s="56"/>
      <c r="CN15" s="56"/>
      <c r="CO15" s="53">
        <f t="shared" si="13"/>
        <v>-0.22722471032073768</v>
      </c>
      <c r="CP15" s="53">
        <f t="shared" si="2"/>
        <v>1.1566725433104882E-2</v>
      </c>
      <c r="CQ15" s="53">
        <f t="shared" si="2"/>
        <v>-0.35415985292102353</v>
      </c>
      <c r="CR15" s="53">
        <f t="shared" si="2"/>
        <v>5.6632649306761859E-2</v>
      </c>
      <c r="CS15" s="53">
        <f t="shared" si="2"/>
        <v>-5.9794385004676057E-2</v>
      </c>
      <c r="CT15" s="53">
        <f t="shared" si="2"/>
        <v>-0.15054585253337141</v>
      </c>
      <c r="CU15" s="53">
        <f t="shared" si="14"/>
        <v>-0.72352542603994197</v>
      </c>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row>
    <row r="16" spans="1:148" x14ac:dyDescent="0.3">
      <c r="A16" s="207"/>
      <c r="B16" s="42" t="s">
        <v>73</v>
      </c>
      <c r="C16" s="47" t="s">
        <v>74</v>
      </c>
      <c r="D16" s="48">
        <v>101.55059132720103</v>
      </c>
      <c r="E16" s="48">
        <v>146.50601062977421</v>
      </c>
      <c r="F16" s="48">
        <v>105.20595182812549</v>
      </c>
      <c r="G16" s="48">
        <v>102.76748859534818</v>
      </c>
      <c r="H16" s="48">
        <v>122.55902502175984</v>
      </c>
      <c r="I16" s="48">
        <v>126.74166666666601</v>
      </c>
      <c r="J16" s="49"/>
      <c r="K16" s="48">
        <f t="shared" si="3"/>
        <v>3.65</v>
      </c>
      <c r="L16" s="48">
        <f t="shared" si="3"/>
        <v>-8.48</v>
      </c>
      <c r="M16" s="49"/>
      <c r="N16" s="50">
        <v>111.71</v>
      </c>
      <c r="O16" s="50">
        <v>142.85</v>
      </c>
      <c r="P16" s="50">
        <v>113.69</v>
      </c>
      <c r="Q16" s="50">
        <v>98.31</v>
      </c>
      <c r="R16" s="50">
        <v>130.63999999999999</v>
      </c>
      <c r="S16" s="50">
        <v>149.13999999999999</v>
      </c>
      <c r="T16" s="220"/>
      <c r="U16" s="220"/>
      <c r="V16" s="51">
        <f t="shared" si="4"/>
        <v>-0.13365324493665245</v>
      </c>
      <c r="W16" s="51">
        <f t="shared" si="5"/>
        <v>3.4703477986392985E-2</v>
      </c>
      <c r="X16" s="51">
        <f t="shared" si="6"/>
        <v>-0.16064059375277912</v>
      </c>
      <c r="Y16" s="51">
        <f t="shared" si="7"/>
        <v>0.10728809947866444</v>
      </c>
      <c r="Z16" s="51">
        <f t="shared" si="8"/>
        <v>-9.013455178151529E-2</v>
      </c>
      <c r="AA16" s="51">
        <f t="shared" si="9"/>
        <v>-0.12831800557936721</v>
      </c>
      <c r="AB16" s="220">
        <f t="shared" si="10"/>
        <v>-0.37075481858525661</v>
      </c>
      <c r="AC16" s="52"/>
      <c r="AD16" s="53"/>
      <c r="AE16" s="50">
        <v>-10.16</v>
      </c>
      <c r="AF16" s="50">
        <v>3.65</v>
      </c>
      <c r="AG16" s="50">
        <v>-8.48</v>
      </c>
      <c r="AH16" s="50">
        <v>4.46</v>
      </c>
      <c r="AI16" s="50">
        <v>-8.08</v>
      </c>
      <c r="AJ16" s="50">
        <v>-22.4</v>
      </c>
      <c r="AK16" s="56"/>
      <c r="AL16" s="56"/>
      <c r="AM16" s="56"/>
      <c r="AN16" s="56">
        <v>-0.68</v>
      </c>
      <c r="AO16" s="56">
        <v>0.25</v>
      </c>
      <c r="AP16" s="56">
        <v>-0.84</v>
      </c>
      <c r="AQ16" s="56">
        <v>0.65</v>
      </c>
      <c r="AR16" s="56">
        <v>-0.64</v>
      </c>
      <c r="AS16" s="56">
        <v>-0.76</v>
      </c>
      <c r="AT16" s="52">
        <f t="shared" si="11"/>
        <v>-0.37075481858525661</v>
      </c>
      <c r="AU16" s="56"/>
      <c r="AV16" s="56"/>
      <c r="AW16" s="56"/>
      <c r="AX16" s="56"/>
      <c r="AY16" s="56"/>
      <c r="AZ16" s="56"/>
      <c r="BA16" s="56"/>
      <c r="BB16" s="56"/>
      <c r="BC16" s="56"/>
      <c r="BD16" s="56"/>
      <c r="BE16" s="56"/>
      <c r="BF16" s="56"/>
      <c r="BG16" s="56"/>
      <c r="BH16" s="56"/>
      <c r="BI16" s="50">
        <v>1.0211112288356701</v>
      </c>
      <c r="BJ16" s="50">
        <v>1.0219262646428999</v>
      </c>
      <c r="BK16" s="50">
        <v>1.0222211078613399</v>
      </c>
      <c r="BL16" s="50">
        <v>1.02248058823735</v>
      </c>
      <c r="BM16" s="50">
        <v>1.0265477856996099</v>
      </c>
      <c r="BN16" s="50">
        <v>-0.371</v>
      </c>
      <c r="BO16" s="50">
        <v>-0.32100000000000001</v>
      </c>
      <c r="BP16" s="50">
        <v>-0.30499999999999999</v>
      </c>
      <c r="BQ16" s="50">
        <v>-0.29599999999999999</v>
      </c>
      <c r="BR16" s="50">
        <v>-0.17699999999999999</v>
      </c>
      <c r="BS16" s="56"/>
      <c r="BT16" s="56"/>
      <c r="BU16" s="56"/>
      <c r="BV16" s="52">
        <v>0.95168628616933504</v>
      </c>
      <c r="BW16" s="52">
        <v>0.57157685284000703</v>
      </c>
      <c r="BX16" s="52">
        <v>0.87128951371751695</v>
      </c>
      <c r="BY16" s="52">
        <v>1.8484118303538799</v>
      </c>
      <c r="BZ16" s="52">
        <v>1.2341397632887701</v>
      </c>
      <c r="CA16" s="52">
        <v>-0.33284658588330901</v>
      </c>
      <c r="CB16" s="53">
        <f t="shared" si="12"/>
        <v>1.021111228835673</v>
      </c>
      <c r="CC16" s="56"/>
      <c r="CD16" s="56"/>
      <c r="CE16" s="56"/>
      <c r="CF16" s="55">
        <v>0.28323697731217801</v>
      </c>
      <c r="CG16" s="55">
        <v>-0.130160858894628</v>
      </c>
      <c r="CH16" s="55">
        <v>0.27419451677624601</v>
      </c>
      <c r="CI16" s="55">
        <v>0.242510975678767</v>
      </c>
      <c r="CJ16" s="55">
        <v>0.15871517694371701</v>
      </c>
      <c r="CK16" s="55">
        <v>0.171503212183721</v>
      </c>
      <c r="CL16" s="56"/>
      <c r="CM16" s="56"/>
      <c r="CN16" s="56"/>
      <c r="CO16" s="53">
        <f t="shared" si="13"/>
        <v>0.26955274704405491</v>
      </c>
      <c r="CP16" s="53">
        <f t="shared" si="2"/>
        <v>-7.4396934089943703E-2</v>
      </c>
      <c r="CQ16" s="53">
        <f t="shared" si="2"/>
        <v>0.23890280718598492</v>
      </c>
      <c r="CR16" s="53">
        <f t="shared" si="2"/>
        <v>0.44826015643529499</v>
      </c>
      <c r="CS16" s="53">
        <f t="shared" si="2"/>
        <v>0.19587671090365416</v>
      </c>
      <c r="CT16" s="53">
        <f t="shared" si="2"/>
        <v>-5.7084258643372257E-2</v>
      </c>
      <c r="CU16" s="53">
        <f t="shared" si="14"/>
        <v>1.021111228835673</v>
      </c>
      <c r="CV16" s="56"/>
      <c r="CW16" s="56"/>
      <c r="CX16" s="56"/>
      <c r="CY16" s="56"/>
      <c r="CZ16" s="56"/>
      <c r="DA16" s="56"/>
      <c r="DB16" s="56"/>
      <c r="DC16" s="56"/>
      <c r="DD16" s="56"/>
      <c r="DE16" s="56"/>
      <c r="DF16" s="56"/>
      <c r="DG16" s="56"/>
      <c r="DH16" s="56"/>
      <c r="DI16" s="56"/>
      <c r="DJ16" s="56"/>
      <c r="DK16" s="56"/>
      <c r="DL16" s="56"/>
      <c r="DM16" s="56"/>
      <c r="DN16" s="56"/>
      <c r="DO16" s="56"/>
      <c r="DP16" s="56"/>
      <c r="DQ16" s="56"/>
      <c r="DR16" s="56"/>
      <c r="DS16" s="56"/>
      <c r="DT16" s="56"/>
      <c r="DU16" s="56"/>
      <c r="DV16" s="56"/>
      <c r="DW16" s="56"/>
      <c r="DX16" s="56"/>
      <c r="DY16" s="56"/>
      <c r="DZ16" s="56"/>
      <c r="EA16" s="56"/>
      <c r="EB16" s="56"/>
      <c r="EC16" s="56"/>
      <c r="ED16" s="56"/>
      <c r="EE16" s="56"/>
      <c r="EF16" s="56"/>
      <c r="EG16" s="56"/>
      <c r="EH16" s="56"/>
      <c r="EI16" s="56"/>
      <c r="EJ16" s="56"/>
      <c r="EK16" s="56"/>
      <c r="EL16" s="56"/>
      <c r="EM16" s="56"/>
      <c r="EN16" s="56"/>
      <c r="EO16" s="56"/>
      <c r="EP16" s="56"/>
      <c r="EQ16" s="56"/>
      <c r="ER16" s="56"/>
    </row>
    <row r="17" spans="1:148" s="62" customFormat="1" x14ac:dyDescent="0.3">
      <c r="A17" s="250">
        <v>2004</v>
      </c>
      <c r="B17" s="57" t="s">
        <v>75</v>
      </c>
      <c r="C17" s="58" t="s">
        <v>76</v>
      </c>
      <c r="D17" s="59">
        <v>102.31168831168831</v>
      </c>
      <c r="E17" s="59">
        <v>146.88731567276051</v>
      </c>
      <c r="F17" s="59">
        <v>104.57324167824791</v>
      </c>
      <c r="G17" s="59">
        <v>102.79661478392954</v>
      </c>
      <c r="H17" s="59">
        <v>119.54577364634929</v>
      </c>
      <c r="I17" s="59">
        <v>131.21666666666599</v>
      </c>
      <c r="J17" s="60"/>
      <c r="K17" s="59">
        <f t="shared" si="3"/>
        <v>4.63</v>
      </c>
      <c r="L17" s="59">
        <f t="shared" si="3"/>
        <v>-9.0500000000000007</v>
      </c>
      <c r="M17" s="60"/>
      <c r="N17" s="61">
        <v>111.89</v>
      </c>
      <c r="O17" s="61">
        <v>142.25</v>
      </c>
      <c r="P17" s="61">
        <v>113.63</v>
      </c>
      <c r="Q17" s="61">
        <v>98.56</v>
      </c>
      <c r="R17" s="61">
        <v>130.12</v>
      </c>
      <c r="S17" s="61">
        <v>149.02000000000001</v>
      </c>
      <c r="T17" s="222"/>
      <c r="U17" s="222"/>
      <c r="V17" s="51">
        <f>((D17-N17)*$U$10)/$V$7</f>
        <v>-0.12600855811471456</v>
      </c>
      <c r="W17" s="51">
        <f t="shared" si="5"/>
        <v>4.4018193233628017E-2</v>
      </c>
      <c r="X17" s="51">
        <f t="shared" si="6"/>
        <v>-0.17148453247881898</v>
      </c>
      <c r="Y17" s="51">
        <f t="shared" si="7"/>
        <v>0.10197184774973231</v>
      </c>
      <c r="Z17" s="51">
        <f t="shared" si="8"/>
        <v>-0.11794407919700772</v>
      </c>
      <c r="AA17" s="51">
        <f t="shared" si="9"/>
        <v>-0.10199367033252579</v>
      </c>
      <c r="AB17" s="220">
        <f t="shared" si="10"/>
        <v>-0.37144079913970673</v>
      </c>
      <c r="AC17" s="52"/>
      <c r="AD17" s="53"/>
      <c r="AE17" s="50">
        <v>-9.58</v>
      </c>
      <c r="AF17" s="50">
        <v>4.63</v>
      </c>
      <c r="AG17" s="50">
        <v>-9.0500000000000007</v>
      </c>
      <c r="AH17" s="50">
        <v>4.24</v>
      </c>
      <c r="AI17" s="50">
        <v>-10.57</v>
      </c>
      <c r="AJ17" s="50">
        <v>-17.8</v>
      </c>
      <c r="AK17" s="56"/>
      <c r="AL17" s="56"/>
      <c r="AM17" s="56"/>
      <c r="AN17" s="56">
        <v>-0.64</v>
      </c>
      <c r="AO17" s="56">
        <v>0.31</v>
      </c>
      <c r="AP17" s="56">
        <v>-0.9</v>
      </c>
      <c r="AQ17" s="56">
        <v>0.62</v>
      </c>
      <c r="AR17" s="56">
        <v>-0.84</v>
      </c>
      <c r="AS17" s="56">
        <v>-0.61</v>
      </c>
      <c r="AT17" s="52">
        <f t="shared" si="11"/>
        <v>-0.37144079913970673</v>
      </c>
      <c r="AU17" s="56"/>
      <c r="AV17" s="56"/>
      <c r="AW17" s="56"/>
      <c r="AX17" s="56"/>
      <c r="AY17" s="56"/>
      <c r="AZ17" s="56"/>
      <c r="BA17" s="56"/>
      <c r="BB17" s="56"/>
      <c r="BC17" s="56"/>
      <c r="BD17" s="56"/>
      <c r="BE17" s="56"/>
      <c r="BF17" s="56"/>
      <c r="BG17" s="56"/>
      <c r="BH17" s="56"/>
      <c r="BI17" s="50">
        <v>0.200437289037387</v>
      </c>
      <c r="BJ17" s="50">
        <v>0.20119624641339101</v>
      </c>
      <c r="BK17" s="50">
        <v>0.20147062779657901</v>
      </c>
      <c r="BL17" s="50">
        <v>0.20171202327964799</v>
      </c>
      <c r="BM17" s="50">
        <v>0.20548621949416099</v>
      </c>
      <c r="BN17" s="50">
        <v>-0.371</v>
      </c>
      <c r="BO17" s="50">
        <v>-0.33900000000000002</v>
      </c>
      <c r="BP17" s="50">
        <v>-0.33</v>
      </c>
      <c r="BQ17" s="50">
        <v>-0.32200000000000001</v>
      </c>
      <c r="BR17" s="50">
        <v>-0.26300000000000001</v>
      </c>
      <c r="BS17" s="56"/>
      <c r="BT17" s="56"/>
      <c r="BU17" s="56"/>
      <c r="BV17" s="52">
        <v>-0.24313313953694499</v>
      </c>
      <c r="BW17" s="52">
        <v>0.39567554408337402</v>
      </c>
      <c r="BX17" s="52">
        <v>-0.54277634963571397</v>
      </c>
      <c r="BY17" s="52">
        <v>1.55561971392544</v>
      </c>
      <c r="BZ17" s="52">
        <v>0.44614744152708102</v>
      </c>
      <c r="CA17" s="52">
        <v>0.12573599714530301</v>
      </c>
      <c r="CB17" s="53">
        <f t="shared" si="12"/>
        <v>0.20043728903738794</v>
      </c>
      <c r="CC17" s="56"/>
      <c r="CD17" s="56"/>
      <c r="CE17" s="56"/>
      <c r="CF17" s="55">
        <v>0.28323697731217801</v>
      </c>
      <c r="CG17" s="55">
        <v>-0.130160858894628</v>
      </c>
      <c r="CH17" s="55">
        <v>0.27419451677624601</v>
      </c>
      <c r="CI17" s="55">
        <v>0.242510975678767</v>
      </c>
      <c r="CJ17" s="55">
        <v>0.15871517694371701</v>
      </c>
      <c r="CK17" s="55">
        <v>0.171503212183721</v>
      </c>
      <c r="CL17" s="56"/>
      <c r="CM17" s="56"/>
      <c r="CN17" s="56"/>
      <c r="CO17" s="53">
        <f t="shared" si="13"/>
        <v>-6.8864295526864294E-2</v>
      </c>
      <c r="CP17" s="53">
        <f t="shared" si="2"/>
        <v>-5.1501468661491204E-2</v>
      </c>
      <c r="CQ17" s="53">
        <f t="shared" si="2"/>
        <v>-0.14882629890593935</v>
      </c>
      <c r="CR17" s="53">
        <f t="shared" si="2"/>
        <v>0.37725485460918284</v>
      </c>
      <c r="CS17" s="53">
        <f t="shared" si="2"/>
        <v>7.0810370124957306E-2</v>
      </c>
      <c r="CT17" s="53">
        <f t="shared" si="2"/>
        <v>2.156412739754264E-2</v>
      </c>
      <c r="CU17" s="53">
        <f t="shared" si="14"/>
        <v>0.20043728903738794</v>
      </c>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row>
    <row r="18" spans="1:148" x14ac:dyDescent="0.3">
      <c r="A18" s="250"/>
      <c r="B18" s="57" t="s">
        <v>77</v>
      </c>
      <c r="C18" s="58" t="s">
        <v>78</v>
      </c>
      <c r="D18" s="59">
        <v>105.07745266781411</v>
      </c>
      <c r="E18" s="59">
        <v>149.80321213345516</v>
      </c>
      <c r="F18" s="59">
        <v>106.23188712647649</v>
      </c>
      <c r="G18" s="59">
        <v>100.83818790891266</v>
      </c>
      <c r="H18" s="59">
        <v>119.9535096584557</v>
      </c>
      <c r="I18" s="59">
        <v>131.933333333333</v>
      </c>
      <c r="J18" s="60"/>
      <c r="K18" s="59">
        <f t="shared" si="3"/>
        <v>8.15</v>
      </c>
      <c r="L18" s="59">
        <f t="shared" si="3"/>
        <v>-7.33</v>
      </c>
      <c r="M18" s="60"/>
      <c r="N18" s="61">
        <v>112.07</v>
      </c>
      <c r="O18" s="61">
        <v>141.65</v>
      </c>
      <c r="P18" s="61">
        <v>113.56</v>
      </c>
      <c r="Q18" s="61">
        <v>98.81</v>
      </c>
      <c r="R18" s="61">
        <v>129.59</v>
      </c>
      <c r="S18" s="61">
        <v>148.88999999999999</v>
      </c>
      <c r="T18" s="222"/>
      <c r="U18" s="222"/>
      <c r="V18" s="51">
        <f t="shared" si="4"/>
        <v>-9.1991243921708987E-2</v>
      </c>
      <c r="W18" s="51">
        <f t="shared" si="5"/>
        <v>7.739168357101496E-2</v>
      </c>
      <c r="X18" s="51">
        <f t="shared" si="6"/>
        <v>-0.13875362082369064</v>
      </c>
      <c r="Y18" s="51">
        <f t="shared" si="7"/>
        <v>4.881682173229393E-2</v>
      </c>
      <c r="Z18" s="51">
        <f t="shared" si="8"/>
        <v>-0.10748464634785365</v>
      </c>
      <c r="AA18" s="51">
        <f t="shared" si="9"/>
        <v>-9.7143194342173486E-2</v>
      </c>
      <c r="AB18" s="220">
        <f t="shared" si="10"/>
        <v>-0.30916420013211787</v>
      </c>
      <c r="AC18" s="52"/>
      <c r="AD18" s="53"/>
      <c r="AE18" s="50">
        <v>-6.99</v>
      </c>
      <c r="AF18" s="50">
        <v>8.15</v>
      </c>
      <c r="AG18" s="50">
        <v>-7.33</v>
      </c>
      <c r="AH18" s="50">
        <v>2.0299999999999998</v>
      </c>
      <c r="AI18" s="50">
        <v>-9.64</v>
      </c>
      <c r="AJ18" s="50">
        <v>-16.95</v>
      </c>
      <c r="AK18" s="56"/>
      <c r="AL18" s="56"/>
      <c r="AM18" s="56"/>
      <c r="AN18" s="56">
        <v>-0.47</v>
      </c>
      <c r="AO18" s="56">
        <v>0.55000000000000004</v>
      </c>
      <c r="AP18" s="56">
        <v>-0.73</v>
      </c>
      <c r="AQ18" s="56">
        <v>0.3</v>
      </c>
      <c r="AR18" s="56">
        <v>-0.77</v>
      </c>
      <c r="AS18" s="56">
        <v>-0.57999999999999996</v>
      </c>
      <c r="AT18" s="52">
        <f t="shared" si="11"/>
        <v>-0.30916420013211787</v>
      </c>
      <c r="AU18" s="56"/>
      <c r="AV18" s="56"/>
      <c r="AW18" s="56"/>
      <c r="AX18" s="56"/>
      <c r="AY18" s="56"/>
      <c r="AZ18" s="56"/>
      <c r="BA18" s="56"/>
      <c r="BB18" s="56"/>
      <c r="BC18" s="56"/>
      <c r="BD18" s="56"/>
      <c r="BE18" s="56"/>
      <c r="BF18" s="56"/>
      <c r="BG18" s="56"/>
      <c r="BH18" s="56"/>
      <c r="BI18" s="50">
        <v>-0.14512325165370901</v>
      </c>
      <c r="BJ18" s="50">
        <v>-0.14413101309388299</v>
      </c>
      <c r="BK18" s="50">
        <v>-0.14377218063045899</v>
      </c>
      <c r="BL18" s="50">
        <v>-0.14345643625277699</v>
      </c>
      <c r="BM18" s="50">
        <v>-0.13851355175999999</v>
      </c>
      <c r="BN18" s="50">
        <v>-0.31</v>
      </c>
      <c r="BO18" s="50">
        <v>-0.28199999999999997</v>
      </c>
      <c r="BP18" s="50">
        <v>-0.27600000000000002</v>
      </c>
      <c r="BQ18" s="50">
        <v>-0.27100000000000002</v>
      </c>
      <c r="BR18" s="50">
        <v>-0.23799999999999999</v>
      </c>
      <c r="BS18" s="56"/>
      <c r="BT18" s="56"/>
      <c r="BU18" s="56"/>
      <c r="BV18" s="52">
        <v>-0.33390183367332699</v>
      </c>
      <c r="BW18" s="52">
        <v>0.45388291983495099</v>
      </c>
      <c r="BX18" s="52">
        <v>-0.689447627183019</v>
      </c>
      <c r="BY18" s="52">
        <v>0.81677509370145096</v>
      </c>
      <c r="BZ18" s="52">
        <v>0.39154413969251201</v>
      </c>
      <c r="CA18" s="52">
        <v>-0.36530090254461101</v>
      </c>
      <c r="CB18" s="53">
        <f t="shared" si="12"/>
        <v>-0.14512325165370837</v>
      </c>
      <c r="CC18" s="56"/>
      <c r="CD18" s="56"/>
      <c r="CE18" s="56"/>
      <c r="CF18" s="55">
        <v>0.28323697731217801</v>
      </c>
      <c r="CG18" s="55">
        <v>-0.130160858894628</v>
      </c>
      <c r="CH18" s="55">
        <v>0.27419451677624601</v>
      </c>
      <c r="CI18" s="55">
        <v>0.242510975678767</v>
      </c>
      <c r="CJ18" s="55">
        <v>0.15871517694371701</v>
      </c>
      <c r="CK18" s="55">
        <v>0.171503212183721</v>
      </c>
      <c r="CL18" s="56"/>
      <c r="CM18" s="56"/>
      <c r="CN18" s="56"/>
      <c r="CO18" s="53">
        <f t="shared" si="13"/>
        <v>-9.4573346088626747E-2</v>
      </c>
      <c r="CP18" s="53">
        <f t="shared" si="2"/>
        <v>-5.9077790683318809E-2</v>
      </c>
      <c r="CQ18" s="53">
        <f t="shared" si="2"/>
        <v>-0.18904275897797732</v>
      </c>
      <c r="CR18" s="53">
        <f t="shared" si="2"/>
        <v>0.19807692488365522</v>
      </c>
      <c r="CS18" s="53">
        <f t="shared" si="2"/>
        <v>6.2143997412572489E-2</v>
      </c>
      <c r="CT18" s="53">
        <f t="shared" si="2"/>
        <v>-6.2650278200013204E-2</v>
      </c>
      <c r="CU18" s="53">
        <f t="shared" si="14"/>
        <v>-0.14512325165370837</v>
      </c>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row>
    <row r="19" spans="1:148" x14ac:dyDescent="0.3">
      <c r="A19" s="250"/>
      <c r="B19" s="57" t="s">
        <v>79</v>
      </c>
      <c r="C19" s="58" t="s">
        <v>80</v>
      </c>
      <c r="D19" s="59">
        <v>109.21814254859609</v>
      </c>
      <c r="E19" s="59">
        <v>154.54987332082294</v>
      </c>
      <c r="F19" s="59">
        <v>108.35635117461875</v>
      </c>
      <c r="G19" s="59">
        <v>100.26979806522893</v>
      </c>
      <c r="H19" s="59">
        <v>120.26235525264752</v>
      </c>
      <c r="I19" s="59">
        <v>134.13333333333301</v>
      </c>
      <c r="J19" s="60"/>
      <c r="K19" s="59">
        <f t="shared" si="3"/>
        <v>13.51</v>
      </c>
      <c r="L19" s="59">
        <f t="shared" si="3"/>
        <v>-5.14</v>
      </c>
      <c r="M19" s="60"/>
      <c r="N19" s="61">
        <v>112.24</v>
      </c>
      <c r="O19" s="61">
        <v>141.04</v>
      </c>
      <c r="P19" s="61">
        <v>113.5</v>
      </c>
      <c r="Q19" s="61">
        <v>99.05</v>
      </c>
      <c r="R19" s="61">
        <v>129.07</v>
      </c>
      <c r="S19" s="61">
        <v>148.76</v>
      </c>
      <c r="T19" s="222"/>
      <c r="U19" s="222"/>
      <c r="V19" s="51">
        <f t="shared" si="4"/>
        <v>-3.9754386020270538E-2</v>
      </c>
      <c r="W19" s="51">
        <f t="shared" si="5"/>
        <v>0.12823802741981943</v>
      </c>
      <c r="X19" s="51">
        <f t="shared" si="6"/>
        <v>-9.7392045003260139E-2</v>
      </c>
      <c r="Y19" s="51">
        <f t="shared" si="7"/>
        <v>2.9359540325630665E-2</v>
      </c>
      <c r="Z19" s="51">
        <f t="shared" si="8"/>
        <v>-9.8239768554056278E-2</v>
      </c>
      <c r="AA19" s="51">
        <f t="shared" si="9"/>
        <v>-8.3794837187626925E-2</v>
      </c>
      <c r="AB19" s="220">
        <f t="shared" si="10"/>
        <v>-0.16158346901976378</v>
      </c>
      <c r="AC19" s="52"/>
      <c r="AD19" s="53"/>
      <c r="AE19" s="50">
        <v>-3.03</v>
      </c>
      <c r="AF19" s="50">
        <v>13.51</v>
      </c>
      <c r="AG19" s="50">
        <v>-5.14</v>
      </c>
      <c r="AH19" s="50">
        <v>1.22</v>
      </c>
      <c r="AI19" s="50">
        <v>-8.8000000000000007</v>
      </c>
      <c r="AJ19" s="50">
        <v>-14.62</v>
      </c>
      <c r="AK19" s="56"/>
      <c r="AL19" s="56"/>
      <c r="AM19" s="56"/>
      <c r="AN19" s="56">
        <v>-0.2</v>
      </c>
      <c r="AO19" s="56">
        <v>0.91</v>
      </c>
      <c r="AP19" s="56">
        <v>-0.51</v>
      </c>
      <c r="AQ19" s="56">
        <v>0.18</v>
      </c>
      <c r="AR19" s="56">
        <v>-0.7</v>
      </c>
      <c r="AS19" s="56">
        <v>-0.5</v>
      </c>
      <c r="AT19" s="52">
        <f t="shared" si="11"/>
        <v>-0.16158346901976378</v>
      </c>
      <c r="AU19" s="56"/>
      <c r="AV19" s="56"/>
      <c r="AW19" s="56"/>
      <c r="AX19" s="56"/>
      <c r="AY19" s="56"/>
      <c r="AZ19" s="56"/>
      <c r="BA19" s="56"/>
      <c r="BB19" s="56"/>
      <c r="BC19" s="56"/>
      <c r="BD19" s="56"/>
      <c r="BE19" s="56"/>
      <c r="BF19" s="56"/>
      <c r="BG19" s="56"/>
      <c r="BH19" s="56"/>
      <c r="BI19" s="50">
        <v>-9.1014394979695198E-2</v>
      </c>
      <c r="BJ19" s="50">
        <v>-8.9974989952997797E-2</v>
      </c>
      <c r="BK19" s="50">
        <v>-8.9598979893094899E-2</v>
      </c>
      <c r="BL19" s="50">
        <v>-8.9268067365188705E-2</v>
      </c>
      <c r="BM19" s="50">
        <v>-8.4081090592076496E-2</v>
      </c>
      <c r="BN19" s="50">
        <v>-0.16200000000000001</v>
      </c>
      <c r="BO19" s="50">
        <v>-0.13700000000000001</v>
      </c>
      <c r="BP19" s="50">
        <v>-0.13100000000000001</v>
      </c>
      <c r="BQ19" s="50">
        <v>-0.127</v>
      </c>
      <c r="BR19" s="50">
        <v>-0.105</v>
      </c>
      <c r="BS19" s="56"/>
      <c r="BT19" s="56"/>
      <c r="BU19" s="56"/>
      <c r="BV19" s="52">
        <v>0.33255529377904902</v>
      </c>
      <c r="BW19" s="52">
        <v>0.68120784037858895</v>
      </c>
      <c r="BX19" s="52">
        <v>-0.57848304851190702</v>
      </c>
      <c r="BY19" s="52">
        <v>0.38991003993401602</v>
      </c>
      <c r="BZ19" s="52">
        <v>0.31577674930664401</v>
      </c>
      <c r="CA19" s="52">
        <v>-0.48161722127519102</v>
      </c>
      <c r="CB19" s="53">
        <f t="shared" si="12"/>
        <v>-9.1014394979694824E-2</v>
      </c>
      <c r="CC19" s="56"/>
      <c r="CD19" s="56"/>
      <c r="CE19" s="56"/>
      <c r="CF19" s="55">
        <v>0.28323697731217801</v>
      </c>
      <c r="CG19" s="55">
        <v>-0.130160858894628</v>
      </c>
      <c r="CH19" s="55">
        <v>0.27419451677624601</v>
      </c>
      <c r="CI19" s="55">
        <v>0.242510975678767</v>
      </c>
      <c r="CJ19" s="55">
        <v>0.15871517694371701</v>
      </c>
      <c r="CK19" s="55">
        <v>0.171503212183721</v>
      </c>
      <c r="CL19" s="56"/>
      <c r="CM19" s="56"/>
      <c r="CN19" s="56"/>
      <c r="CO19" s="53">
        <f t="shared" si="13"/>
        <v>9.4191956199141197E-2</v>
      </c>
      <c r="CP19" s="53">
        <f t="shared" si="2"/>
        <v>-8.8666597589431795E-2</v>
      </c>
      <c r="CQ19" s="53">
        <f t="shared" si="2"/>
        <v>-0.15861687994997203</v>
      </c>
      <c r="CR19" s="53">
        <f t="shared" si="2"/>
        <v>9.4557464211345227E-2</v>
      </c>
      <c r="CS19" s="53">
        <f t="shared" si="2"/>
        <v>5.011856264091577E-2</v>
      </c>
      <c r="CT19" s="53">
        <f t="shared" si="2"/>
        <v>-8.2598900491693189E-2</v>
      </c>
      <c r="CU19" s="53">
        <f t="shared" si="14"/>
        <v>-9.1014394979694824E-2</v>
      </c>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row>
    <row r="20" spans="1:148" s="62" customFormat="1" x14ac:dyDescent="0.3">
      <c r="A20" s="250"/>
      <c r="B20" s="57" t="s">
        <v>81</v>
      </c>
      <c r="C20" s="58" t="s">
        <v>82</v>
      </c>
      <c r="D20" s="59">
        <v>114.92722602739727</v>
      </c>
      <c r="E20" s="59">
        <v>164.92385160245362</v>
      </c>
      <c r="F20" s="59">
        <v>113.08900366181771</v>
      </c>
      <c r="G20" s="59">
        <v>97.674067648406123</v>
      </c>
      <c r="H20" s="59">
        <v>129.98629646876137</v>
      </c>
      <c r="I20" s="59">
        <v>134.958333333333</v>
      </c>
      <c r="J20" s="60"/>
      <c r="K20" s="59">
        <f t="shared" si="3"/>
        <v>24.49</v>
      </c>
      <c r="L20" s="59">
        <f t="shared" si="3"/>
        <v>-0.34</v>
      </c>
      <c r="M20" s="60"/>
      <c r="N20" s="61">
        <v>112.42</v>
      </c>
      <c r="O20" s="61">
        <v>140.43</v>
      </c>
      <c r="P20" s="61">
        <v>113.43</v>
      </c>
      <c r="Q20" s="61">
        <v>99.3</v>
      </c>
      <c r="R20" s="61">
        <v>128.54</v>
      </c>
      <c r="S20" s="61">
        <v>148.62</v>
      </c>
      <c r="T20" s="222"/>
      <c r="U20" s="222"/>
      <c r="V20" s="51">
        <f t="shared" si="4"/>
        <v>3.2984094364515382E-2</v>
      </c>
      <c r="W20" s="51">
        <f t="shared" si="5"/>
        <v>0.23249982726122997</v>
      </c>
      <c r="X20" s="51">
        <f t="shared" si="6"/>
        <v>-6.4565703922711453E-3</v>
      </c>
      <c r="Y20" s="51">
        <f t="shared" si="7"/>
        <v>-3.9134859944550543E-2</v>
      </c>
      <c r="Z20" s="51">
        <f t="shared" si="8"/>
        <v>1.6131875708812617E-2</v>
      </c>
      <c r="AA20" s="51">
        <f t="shared" si="9"/>
        <v>-7.8266440340357804E-2</v>
      </c>
      <c r="AB20" s="220">
        <f t="shared" si="10"/>
        <v>0.15775792665737848</v>
      </c>
      <c r="AC20" s="52"/>
      <c r="AD20" s="53"/>
      <c r="AE20" s="50">
        <v>2.5099999999999998</v>
      </c>
      <c r="AF20" s="50">
        <v>24.49</v>
      </c>
      <c r="AG20" s="50">
        <v>-0.34</v>
      </c>
      <c r="AH20" s="50">
        <v>-1.63</v>
      </c>
      <c r="AI20" s="50">
        <v>1.45</v>
      </c>
      <c r="AJ20" s="50">
        <v>-13.66</v>
      </c>
      <c r="AK20" s="56"/>
      <c r="AL20" s="56"/>
      <c r="AM20" s="56"/>
      <c r="AN20" s="56">
        <v>0.17</v>
      </c>
      <c r="AO20" s="56">
        <v>1.65</v>
      </c>
      <c r="AP20" s="56">
        <v>-0.03</v>
      </c>
      <c r="AQ20" s="56">
        <v>-0.24</v>
      </c>
      <c r="AR20" s="56">
        <v>0.12</v>
      </c>
      <c r="AS20" s="56">
        <v>-0.47</v>
      </c>
      <c r="AT20" s="52">
        <f t="shared" si="11"/>
        <v>0.15775792665737848</v>
      </c>
      <c r="AU20" s="56"/>
      <c r="AV20" s="56"/>
      <c r="AW20" s="56"/>
      <c r="AX20" s="56"/>
      <c r="AY20" s="56"/>
      <c r="AZ20" s="56"/>
      <c r="BA20" s="56"/>
      <c r="BB20" s="56"/>
      <c r="BC20" s="56"/>
      <c r="BD20" s="56"/>
      <c r="BE20" s="56"/>
      <c r="BF20" s="56"/>
      <c r="BG20" s="56"/>
      <c r="BH20" s="56"/>
      <c r="BI20" s="50">
        <v>0.68607468321395204</v>
      </c>
      <c r="BJ20" s="50">
        <v>0.68794549319285303</v>
      </c>
      <c r="BK20" s="50">
        <v>0.68862285948144697</v>
      </c>
      <c r="BL20" s="50">
        <v>0.68921924527300904</v>
      </c>
      <c r="BM20" s="50">
        <v>0.69859975350938897</v>
      </c>
      <c r="BN20" s="50">
        <v>0.159</v>
      </c>
      <c r="BO20" s="50">
        <v>0.20699999999999999</v>
      </c>
      <c r="BP20" s="50">
        <v>0.219</v>
      </c>
      <c r="BQ20" s="50">
        <v>0.22800000000000001</v>
      </c>
      <c r="BR20" s="50">
        <v>0.29799999999999999</v>
      </c>
      <c r="BS20" s="56"/>
      <c r="BT20" s="56"/>
      <c r="BU20" s="56"/>
      <c r="BV20" s="52">
        <v>1.86279001306578</v>
      </c>
      <c r="BW20" s="52">
        <v>1.4282548776838899</v>
      </c>
      <c r="BX20" s="52">
        <v>0.97512631282111095</v>
      </c>
      <c r="BY20" s="52">
        <v>-0.49195205343026699</v>
      </c>
      <c r="BZ20" s="52">
        <v>2.25834646811089</v>
      </c>
      <c r="CA20" s="52">
        <v>-0.945392338438094</v>
      </c>
      <c r="CB20" s="53">
        <f t="shared" si="12"/>
        <v>0.68607468321395282</v>
      </c>
      <c r="CC20" s="56"/>
      <c r="CD20" s="56"/>
      <c r="CE20" s="56"/>
      <c r="CF20" s="55">
        <v>0.28323697731217801</v>
      </c>
      <c r="CG20" s="55">
        <v>-0.130160858894628</v>
      </c>
      <c r="CH20" s="55">
        <v>0.27419451677624601</v>
      </c>
      <c r="CI20" s="55">
        <v>0.242510975678767</v>
      </c>
      <c r="CJ20" s="55">
        <v>0.15871517694371701</v>
      </c>
      <c r="CK20" s="55">
        <v>0.171503212183721</v>
      </c>
      <c r="CL20" s="56"/>
      <c r="CM20" s="56"/>
      <c r="CN20" s="56"/>
      <c r="CO20" s="53">
        <f t="shared" si="13"/>
        <v>0.52761101266806409</v>
      </c>
      <c r="CP20" s="53">
        <f t="shared" si="2"/>
        <v>-0.18590288159977697</v>
      </c>
      <c r="CQ20" s="53">
        <f t="shared" si="2"/>
        <v>0.26737428813978703</v>
      </c>
      <c r="CR20" s="53">
        <f t="shared" si="2"/>
        <v>-0.11930377246454696</v>
      </c>
      <c r="CS20" s="53">
        <f t="shared" si="2"/>
        <v>0.35843385928643828</v>
      </c>
      <c r="CT20" s="53">
        <f t="shared" si="2"/>
        <v>-0.16213782281601261</v>
      </c>
      <c r="CU20" s="53">
        <f t="shared" si="14"/>
        <v>0.68607468321395282</v>
      </c>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56"/>
      <c r="EN20" s="56"/>
      <c r="EO20" s="56"/>
      <c r="EP20" s="56"/>
      <c r="EQ20" s="56"/>
      <c r="ER20" s="56"/>
    </row>
    <row r="21" spans="1:148" x14ac:dyDescent="0.3">
      <c r="A21" s="250">
        <v>2005</v>
      </c>
      <c r="B21" s="42" t="s">
        <v>83</v>
      </c>
      <c r="C21" s="47" t="s">
        <v>84</v>
      </c>
      <c r="D21" s="48">
        <v>112.745591939547</v>
      </c>
      <c r="E21" s="48">
        <v>165.03711300786</v>
      </c>
      <c r="F21" s="48">
        <v>112.34818667728348</v>
      </c>
      <c r="G21" s="48">
        <v>93.044346707715746</v>
      </c>
      <c r="H21" s="48">
        <v>120.78116180848879</v>
      </c>
      <c r="I21" s="48">
        <v>136.4</v>
      </c>
      <c r="J21" s="51"/>
      <c r="K21" s="48">
        <f t="shared" si="3"/>
        <v>25.21</v>
      </c>
      <c r="L21" s="48">
        <f t="shared" si="3"/>
        <v>-1.01</v>
      </c>
      <c r="M21" s="51"/>
      <c r="N21" s="50">
        <v>112.59</v>
      </c>
      <c r="O21" s="50">
        <v>139.82</v>
      </c>
      <c r="P21" s="50">
        <v>113.36</v>
      </c>
      <c r="Q21" s="50">
        <v>99.55</v>
      </c>
      <c r="R21" s="50">
        <v>128.01</v>
      </c>
      <c r="S21" s="50">
        <v>148.47999999999999</v>
      </c>
      <c r="T21" s="220"/>
      <c r="U21" s="220"/>
      <c r="V21" s="51">
        <f t="shared" si="4"/>
        <v>2.0469072833068768E-3</v>
      </c>
      <c r="W21" s="51">
        <f t="shared" si="5"/>
        <v>0.23936514818139329</v>
      </c>
      <c r="X21" s="51">
        <f t="shared" si="6"/>
        <v>-1.9158105851754276E-2</v>
      </c>
      <c r="Y21" s="51">
        <f t="shared" si="7"/>
        <v>-0.15658574613622162</v>
      </c>
      <c r="Z21" s="51">
        <f t="shared" si="8"/>
        <v>-8.0629885879792473E-2</v>
      </c>
      <c r="AA21" s="51">
        <f t="shared" si="9"/>
        <v>-6.9205216492240915E-2</v>
      </c>
      <c r="AB21" s="220">
        <f t="shared" si="10"/>
        <v>-8.4166898895309136E-2</v>
      </c>
      <c r="AC21" s="52"/>
      <c r="AD21" s="53"/>
      <c r="AE21" s="50">
        <v>0.16</v>
      </c>
      <c r="AF21" s="50">
        <v>25.21</v>
      </c>
      <c r="AG21" s="50">
        <v>-1.01</v>
      </c>
      <c r="AH21" s="50">
        <v>-6.5</v>
      </c>
      <c r="AI21" s="50">
        <v>-7.23</v>
      </c>
      <c r="AJ21" s="50">
        <v>-12.08</v>
      </c>
      <c r="AK21" s="56"/>
      <c r="AL21" s="56"/>
      <c r="AM21" s="56"/>
      <c r="AN21" s="56">
        <v>0.01</v>
      </c>
      <c r="AO21" s="56">
        <v>1.7</v>
      </c>
      <c r="AP21" s="56">
        <v>-0.1</v>
      </c>
      <c r="AQ21" s="56">
        <v>-0.95</v>
      </c>
      <c r="AR21" s="56">
        <v>-0.57999999999999996</v>
      </c>
      <c r="AS21" s="56">
        <v>-0.41</v>
      </c>
      <c r="AT21" s="52">
        <f t="shared" si="11"/>
        <v>-8.4166898895309136E-2</v>
      </c>
      <c r="AU21" s="56"/>
      <c r="AV21" s="56"/>
      <c r="AW21" s="56"/>
      <c r="AX21" s="56"/>
      <c r="AY21" s="56"/>
      <c r="AZ21" s="56"/>
      <c r="BA21" s="56"/>
      <c r="BB21" s="56"/>
      <c r="BC21" s="56"/>
      <c r="BD21" s="56"/>
      <c r="BE21" s="56"/>
      <c r="BF21" s="56"/>
      <c r="BG21" s="56"/>
      <c r="BH21" s="56"/>
      <c r="BI21" s="50">
        <v>-1.2025506370894801</v>
      </c>
      <c r="BJ21" s="50">
        <v>-1.2010691037402399</v>
      </c>
      <c r="BK21" s="50">
        <v>-1.20053279980218</v>
      </c>
      <c r="BL21" s="50">
        <v>-1.2000606633041999</v>
      </c>
      <c r="BM21" s="50">
        <v>-1.1926407505436201</v>
      </c>
      <c r="BN21" s="50">
        <v>-8.4000000000000005E-2</v>
      </c>
      <c r="BO21" s="50">
        <v>-6.7000000000000004E-2</v>
      </c>
      <c r="BP21" s="50">
        <v>-6.4000000000000001E-2</v>
      </c>
      <c r="BQ21" s="50">
        <v>-6.4000000000000001E-2</v>
      </c>
      <c r="BR21" s="50">
        <v>-8.8999999999999996E-2</v>
      </c>
      <c r="BS21" s="56"/>
      <c r="BT21" s="56"/>
      <c r="BU21" s="56"/>
      <c r="BV21" s="52">
        <v>-0.952722460623742</v>
      </c>
      <c r="BW21" s="52">
        <v>1.22781291257072</v>
      </c>
      <c r="BX21" s="52">
        <v>-0.49881951631182397</v>
      </c>
      <c r="BY21" s="52">
        <v>-1.8303131196406901</v>
      </c>
      <c r="BZ21" s="52">
        <v>0.14314144938991999</v>
      </c>
      <c r="CA21" s="52">
        <v>-1.2534187839298101</v>
      </c>
      <c r="CB21" s="53">
        <f t="shared" si="12"/>
        <v>-1.2025506370894765</v>
      </c>
      <c r="CC21" s="56"/>
      <c r="CD21" s="56"/>
      <c r="CE21" s="56"/>
      <c r="CF21" s="55">
        <v>0.28323697731217801</v>
      </c>
      <c r="CG21" s="55">
        <v>-0.130160858894628</v>
      </c>
      <c r="CH21" s="55">
        <v>0.27419451677624601</v>
      </c>
      <c r="CI21" s="55">
        <v>0.242510975678767</v>
      </c>
      <c r="CJ21" s="55">
        <v>0.15871517694371701</v>
      </c>
      <c r="CK21" s="55">
        <v>0.171503212183721</v>
      </c>
      <c r="CL21" s="56"/>
      <c r="CM21" s="56"/>
      <c r="CN21" s="56"/>
      <c r="CO21" s="53">
        <f t="shared" si="13"/>
        <v>-0.2698462299644892</v>
      </c>
      <c r="CP21" s="53">
        <f t="shared" si="2"/>
        <v>-0.15981318326211971</v>
      </c>
      <c r="CQ21" s="53">
        <f t="shared" si="2"/>
        <v>-0.13677357623368133</v>
      </c>
      <c r="CR21" s="53">
        <f t="shared" si="2"/>
        <v>-0.44387102044171156</v>
      </c>
      <c r="CS21" s="53">
        <f t="shared" si="2"/>
        <v>2.2718720467901264E-2</v>
      </c>
      <c r="CT21" s="53">
        <f t="shared" si="2"/>
        <v>-0.21496534765537575</v>
      </c>
      <c r="CU21" s="53">
        <f t="shared" si="14"/>
        <v>-1.2025506370894765</v>
      </c>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row>
    <row r="22" spans="1:148" x14ac:dyDescent="0.3">
      <c r="A22" s="250"/>
      <c r="B22" s="42" t="s">
        <v>85</v>
      </c>
      <c r="C22" s="47" t="s">
        <v>86</v>
      </c>
      <c r="D22" s="48">
        <v>116.89223057644111</v>
      </c>
      <c r="E22" s="48">
        <v>171.519374332697</v>
      </c>
      <c r="F22" s="48">
        <v>115.40101751719567</v>
      </c>
      <c r="G22" s="48">
        <v>95.598852228131591</v>
      </c>
      <c r="H22" s="48">
        <v>117.49556092773908</v>
      </c>
      <c r="I22" s="48">
        <v>140.05000000000001</v>
      </c>
      <c r="J22" s="51"/>
      <c r="K22" s="48">
        <f t="shared" si="3"/>
        <v>32.31</v>
      </c>
      <c r="L22" s="48">
        <f t="shared" si="3"/>
        <v>2.12</v>
      </c>
      <c r="M22" s="51"/>
      <c r="N22" s="50">
        <v>112.75</v>
      </c>
      <c r="O22" s="50">
        <v>139.21</v>
      </c>
      <c r="P22" s="50">
        <v>113.28</v>
      </c>
      <c r="Q22" s="50">
        <v>99.79</v>
      </c>
      <c r="R22" s="50">
        <v>127.47</v>
      </c>
      <c r="S22" s="50">
        <v>148.33000000000001</v>
      </c>
      <c r="T22" s="220"/>
      <c r="U22" s="220"/>
      <c r="V22" s="51">
        <f t="shared" si="4"/>
        <v>5.4493580841910264E-2</v>
      </c>
      <c r="W22" s="51">
        <f t="shared" si="5"/>
        <v>0.30668610528031359</v>
      </c>
      <c r="X22" s="51">
        <f t="shared" si="6"/>
        <v>4.0160252089549001E-2</v>
      </c>
      <c r="Y22" s="51">
        <f t="shared" si="7"/>
        <v>-0.10087749401025167</v>
      </c>
      <c r="Z22" s="51">
        <f t="shared" si="8"/>
        <v>-0.1112540995945593</v>
      </c>
      <c r="AA22" s="51">
        <f t="shared" si="9"/>
        <v>-4.7435363622165196E-2</v>
      </c>
      <c r="AB22" s="220">
        <f t="shared" si="10"/>
        <v>0.14177298098479665</v>
      </c>
      <c r="AC22" s="52"/>
      <c r="AD22" s="53"/>
      <c r="AE22" s="50">
        <v>4.1399999999999997</v>
      </c>
      <c r="AF22" s="50">
        <v>32.31</v>
      </c>
      <c r="AG22" s="50">
        <v>2.12</v>
      </c>
      <c r="AH22" s="50">
        <v>-4.1900000000000004</v>
      </c>
      <c r="AI22" s="50">
        <v>-9.98</v>
      </c>
      <c r="AJ22" s="50">
        <v>-8.2799999999999994</v>
      </c>
      <c r="AK22" s="56"/>
      <c r="AL22" s="56"/>
      <c r="AM22" s="56"/>
      <c r="AN22" s="56">
        <v>0.28000000000000003</v>
      </c>
      <c r="AO22" s="56">
        <v>2.1800000000000002</v>
      </c>
      <c r="AP22" s="56">
        <v>0.21</v>
      </c>
      <c r="AQ22" s="56">
        <v>-0.61</v>
      </c>
      <c r="AR22" s="56">
        <v>-0.8</v>
      </c>
      <c r="AS22" s="56">
        <v>-0.28000000000000003</v>
      </c>
      <c r="AT22" s="52">
        <f t="shared" si="11"/>
        <v>0.14177298098479665</v>
      </c>
      <c r="AU22" s="56"/>
      <c r="AV22" s="56"/>
      <c r="AW22" s="56"/>
      <c r="AX22" s="56"/>
      <c r="AY22" s="56"/>
      <c r="AZ22" s="56"/>
      <c r="BA22" s="56"/>
      <c r="BB22" s="56"/>
      <c r="BC22" s="56"/>
      <c r="BD22" s="56"/>
      <c r="BE22" s="56"/>
      <c r="BF22" s="56"/>
      <c r="BG22" s="56"/>
      <c r="BH22" s="56"/>
      <c r="BI22" s="50">
        <v>-0.91713030477764401</v>
      </c>
      <c r="BJ22" s="50">
        <v>-0.91618978706230902</v>
      </c>
      <c r="BK22" s="50">
        <v>-0.91584914766567105</v>
      </c>
      <c r="BL22" s="50">
        <v>-0.91554918566451104</v>
      </c>
      <c r="BM22" s="50">
        <v>-0.91082514166323902</v>
      </c>
      <c r="BN22" s="50">
        <v>0.14199999999999999</v>
      </c>
      <c r="BO22" s="50">
        <v>0.155</v>
      </c>
      <c r="BP22" s="50">
        <v>0.158</v>
      </c>
      <c r="BQ22" s="50">
        <v>0.159</v>
      </c>
      <c r="BR22" s="50">
        <v>0.13300000000000001</v>
      </c>
      <c r="BS22" s="56"/>
      <c r="BT22" s="56"/>
      <c r="BU22" s="56"/>
      <c r="BV22" s="52">
        <v>-0.28299905640217798</v>
      </c>
      <c r="BW22" s="52">
        <v>1.6155864525066099</v>
      </c>
      <c r="BX22" s="52">
        <v>0.12559469256533101</v>
      </c>
      <c r="BY22" s="52">
        <v>-1.5563206388508699</v>
      </c>
      <c r="BZ22" s="52">
        <v>-0.70307687754278603</v>
      </c>
      <c r="CA22" s="52">
        <v>-1.0035494578117901</v>
      </c>
      <c r="CB22" s="53">
        <f t="shared" si="12"/>
        <v>-0.91713030477764423</v>
      </c>
      <c r="CC22" s="56"/>
      <c r="CD22" s="56"/>
      <c r="CE22" s="56"/>
      <c r="CF22" s="55">
        <v>0.28323697731217801</v>
      </c>
      <c r="CG22" s="55">
        <v>-0.130160858894628</v>
      </c>
      <c r="CH22" s="55">
        <v>0.27419451677624601</v>
      </c>
      <c r="CI22" s="55">
        <v>0.242510975678767</v>
      </c>
      <c r="CJ22" s="55">
        <v>0.15871517694371701</v>
      </c>
      <c r="CK22" s="55">
        <v>0.171503212183721</v>
      </c>
      <c r="CL22" s="56"/>
      <c r="CM22" s="56"/>
      <c r="CN22" s="56"/>
      <c r="CO22" s="53">
        <f t="shared" si="13"/>
        <v>-8.0155797317551472E-2</v>
      </c>
      <c r="CP22" s="53">
        <f t="shared" si="2"/>
        <v>-0.21028612027678548</v>
      </c>
      <c r="CQ22" s="53">
        <f t="shared" si="2"/>
        <v>3.4437376037612114E-2</v>
      </c>
      <c r="CR22" s="53">
        <f t="shared" si="2"/>
        <v>-0.37742483659672643</v>
      </c>
      <c r="CS22" s="53">
        <f t="shared" si="2"/>
        <v>-0.11158897102423934</v>
      </c>
      <c r="CT22" s="53">
        <f t="shared" si="2"/>
        <v>-0.1721119555999536</v>
      </c>
      <c r="CU22" s="53">
        <f t="shared" si="14"/>
        <v>-0.91713030477764423</v>
      </c>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56"/>
      <c r="EN22" s="56"/>
      <c r="EO22" s="56"/>
      <c r="EP22" s="56"/>
      <c r="EQ22" s="56"/>
      <c r="ER22" s="56"/>
    </row>
    <row r="23" spans="1:148" x14ac:dyDescent="0.3">
      <c r="A23" s="250"/>
      <c r="B23" s="42" t="s">
        <v>87</v>
      </c>
      <c r="C23" s="47" t="s">
        <v>88</v>
      </c>
      <c r="D23" s="48">
        <v>118.99623588456714</v>
      </c>
      <c r="E23" s="48">
        <v>174.32750957450753</v>
      </c>
      <c r="F23" s="48">
        <v>115.49643011577648</v>
      </c>
      <c r="G23" s="48">
        <v>97.804485410429621</v>
      </c>
      <c r="H23" s="48">
        <v>114.46091736586142</v>
      </c>
      <c r="I23" s="48">
        <v>142.791666666666</v>
      </c>
      <c r="J23" s="51"/>
      <c r="K23" s="48">
        <f t="shared" si="3"/>
        <v>35.74</v>
      </c>
      <c r="L23" s="48">
        <f t="shared" si="3"/>
        <v>2.29</v>
      </c>
      <c r="M23" s="51"/>
      <c r="N23" s="50">
        <v>112.91</v>
      </c>
      <c r="O23" s="50">
        <v>138.59</v>
      </c>
      <c r="P23" s="50">
        <v>113.2</v>
      </c>
      <c r="Q23" s="50">
        <v>100.03</v>
      </c>
      <c r="R23" s="50">
        <v>126.93</v>
      </c>
      <c r="S23" s="50">
        <v>148.18</v>
      </c>
      <c r="T23" s="220"/>
      <c r="U23" s="220"/>
      <c r="V23" s="51">
        <f t="shared" si="4"/>
        <v>8.0068161604743157E-2</v>
      </c>
      <c r="W23" s="51">
        <f t="shared" si="5"/>
        <v>0.33922655112302635</v>
      </c>
      <c r="X23" s="51">
        <f t="shared" si="6"/>
        <v>4.3481589193828156E-2</v>
      </c>
      <c r="Y23" s="51">
        <f t="shared" si="7"/>
        <v>-5.3566313310644653E-2</v>
      </c>
      <c r="Z23" s="51">
        <f t="shared" si="8"/>
        <v>-0.13907915534710838</v>
      </c>
      <c r="AA23" s="51">
        <f t="shared" si="9"/>
        <v>-3.0869269442528005E-2</v>
      </c>
      <c r="AB23" s="220">
        <f t="shared" si="10"/>
        <v>0.23926156382131669</v>
      </c>
      <c r="AC23" s="52"/>
      <c r="AD23" s="53"/>
      <c r="AE23" s="50">
        <v>6.08</v>
      </c>
      <c r="AF23" s="50">
        <v>35.74</v>
      </c>
      <c r="AG23" s="50">
        <v>2.29</v>
      </c>
      <c r="AH23" s="50">
        <v>-2.23</v>
      </c>
      <c r="AI23" s="50">
        <v>-12.47</v>
      </c>
      <c r="AJ23" s="50">
        <v>-5.39</v>
      </c>
      <c r="AN23" s="41">
        <v>0.41</v>
      </c>
      <c r="AO23" s="41">
        <v>2.41</v>
      </c>
      <c r="AP23" s="41">
        <v>0.23</v>
      </c>
      <c r="AQ23" s="41">
        <v>-0.33</v>
      </c>
      <c r="AR23" s="41">
        <v>-0.99</v>
      </c>
      <c r="AS23" s="41">
        <v>-0.18</v>
      </c>
      <c r="AT23" s="53">
        <f t="shared" si="11"/>
        <v>0.23926156382131669</v>
      </c>
      <c r="BI23" s="50">
        <v>-1.40454895820523</v>
      </c>
      <c r="BJ23" s="50">
        <v>-1.40390530828438</v>
      </c>
      <c r="BK23" s="50">
        <v>-1.4036721879229599</v>
      </c>
      <c r="BL23" s="50">
        <v>-1.40346690477686</v>
      </c>
      <c r="BM23" s="50">
        <v>-1.40023375208934</v>
      </c>
      <c r="BN23" s="50">
        <v>0.23799999999999999</v>
      </c>
      <c r="BO23" s="50">
        <v>0.24399999999999999</v>
      </c>
      <c r="BP23" s="50">
        <v>0.24099999999999999</v>
      </c>
      <c r="BQ23" s="50">
        <v>0.23899999999999999</v>
      </c>
      <c r="BR23" s="50">
        <v>0.185</v>
      </c>
      <c r="BV23" s="53">
        <v>-0.73824714661560698</v>
      </c>
      <c r="BW23" s="53">
        <v>1.66411789774796</v>
      </c>
      <c r="BX23" s="53">
        <v>-0.88584275415050195</v>
      </c>
      <c r="BY23" s="53">
        <v>-1.3606449827267499</v>
      </c>
      <c r="BZ23" s="53">
        <v>-1.4954835982255701</v>
      </c>
      <c r="CA23" s="53">
        <v>-0.98322672055105897</v>
      </c>
      <c r="CB23" s="53">
        <f t="shared" si="12"/>
        <v>-1.4045489582052313</v>
      </c>
      <c r="CF23" s="55">
        <v>0.28323697731217801</v>
      </c>
      <c r="CG23" s="55">
        <v>-0.130160858894628</v>
      </c>
      <c r="CH23" s="55">
        <v>0.27419451677624601</v>
      </c>
      <c r="CI23" s="55">
        <v>0.242510975678767</v>
      </c>
      <c r="CJ23" s="55">
        <v>0.15871517694371701</v>
      </c>
      <c r="CK23" s="55">
        <v>0.171503212183721</v>
      </c>
      <c r="CL23" s="56"/>
      <c r="CM23" s="56"/>
      <c r="CN23" s="56"/>
      <c r="CO23" s="53">
        <f t="shared" si="13"/>
        <v>-0.20909889031674483</v>
      </c>
      <c r="CP23" s="53">
        <f t="shared" si="2"/>
        <v>-0.21660301487279721</v>
      </c>
      <c r="CQ23" s="53">
        <f t="shared" si="2"/>
        <v>-0.24289322591403578</v>
      </c>
      <c r="CR23" s="53">
        <f t="shared" si="2"/>
        <v>-0.32997134231348318</v>
      </c>
      <c r="CS23" s="53">
        <f t="shared" si="2"/>
        <v>-0.23735594390879794</v>
      </c>
      <c r="CT23" s="53">
        <f t="shared" si="2"/>
        <v>-0.16862654087937243</v>
      </c>
      <c r="CU23" s="53">
        <f t="shared" si="14"/>
        <v>-1.4045489582052313</v>
      </c>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row>
    <row r="24" spans="1:148" x14ac:dyDescent="0.3">
      <c r="A24" s="250"/>
      <c r="B24" s="42" t="s">
        <v>89</v>
      </c>
      <c r="C24" s="47" t="s">
        <v>90</v>
      </c>
      <c r="D24" s="48">
        <v>123.22753503709811</v>
      </c>
      <c r="E24" s="48">
        <v>159.3352988970037</v>
      </c>
      <c r="F24" s="48">
        <v>119.29599454659996</v>
      </c>
      <c r="G24" s="48">
        <v>103.87273903246586</v>
      </c>
      <c r="H24" s="48">
        <v>121.51149550894547</v>
      </c>
      <c r="I24" s="48">
        <v>147.4</v>
      </c>
      <c r="J24" s="51"/>
      <c r="K24" s="48">
        <f t="shared" si="3"/>
        <v>21.36</v>
      </c>
      <c r="L24" s="48">
        <f t="shared" si="3"/>
        <v>6.18</v>
      </c>
      <c r="M24" s="51"/>
      <c r="N24" s="50">
        <v>113.07</v>
      </c>
      <c r="O24" s="50">
        <v>137.97</v>
      </c>
      <c r="P24" s="50">
        <v>113.12</v>
      </c>
      <c r="Q24" s="50">
        <v>100.27</v>
      </c>
      <c r="R24" s="50">
        <v>126.39</v>
      </c>
      <c r="S24" s="50">
        <v>148.02000000000001</v>
      </c>
      <c r="T24" s="220"/>
      <c r="U24" s="220"/>
      <c r="V24" s="51">
        <f t="shared" si="4"/>
        <v>0.13362859611118313</v>
      </c>
      <c r="W24" s="51">
        <f t="shared" si="5"/>
        <v>0.20280307007495327</v>
      </c>
      <c r="X24" s="51">
        <f t="shared" si="6"/>
        <v>0.11693892006279587</v>
      </c>
      <c r="Y24" s="51">
        <f t="shared" si="7"/>
        <v>8.6714977602914578E-2</v>
      </c>
      <c r="Z24" s="51">
        <f t="shared" si="8"/>
        <v>-5.4414450836608147E-2</v>
      </c>
      <c r="AA24" s="51">
        <f t="shared" si="9"/>
        <v>-3.5519233630123951E-3</v>
      </c>
      <c r="AB24" s="220">
        <f t="shared" si="10"/>
        <v>0.48211918965222639</v>
      </c>
      <c r="AC24" s="52"/>
      <c r="AD24" s="53"/>
      <c r="AE24" s="50">
        <v>10.16</v>
      </c>
      <c r="AF24" s="50">
        <v>21.36</v>
      </c>
      <c r="AG24" s="50">
        <v>6.18</v>
      </c>
      <c r="AH24" s="50">
        <v>3.6</v>
      </c>
      <c r="AI24" s="50">
        <v>-4.88</v>
      </c>
      <c r="AJ24" s="50">
        <v>-0.62</v>
      </c>
      <c r="AN24" s="41">
        <v>0.68</v>
      </c>
      <c r="AO24" s="41">
        <v>1.44</v>
      </c>
      <c r="AP24" s="41">
        <v>0.61</v>
      </c>
      <c r="AQ24" s="41">
        <v>0.53</v>
      </c>
      <c r="AR24" s="41">
        <v>-0.39</v>
      </c>
      <c r="AS24" s="41">
        <v>-0.02</v>
      </c>
      <c r="AT24" s="53">
        <f t="shared" si="11"/>
        <v>0.48211918965222639</v>
      </c>
      <c r="BI24" s="50">
        <v>-0.15015133889437399</v>
      </c>
      <c r="BJ24" s="50">
        <v>-0.14998879353356101</v>
      </c>
      <c r="BK24" s="50">
        <v>-0.149929812807582</v>
      </c>
      <c r="BL24" s="50">
        <v>-0.14987782686502801</v>
      </c>
      <c r="BM24" s="50">
        <v>-0.14905307419532501</v>
      </c>
      <c r="BN24" s="50">
        <v>0.48299999999999998</v>
      </c>
      <c r="BO24" s="50">
        <v>0.48599999999999999</v>
      </c>
      <c r="BP24" s="50">
        <v>0.48399999999999999</v>
      </c>
      <c r="BQ24" s="50">
        <v>0.48299999999999998</v>
      </c>
      <c r="BR24" s="50">
        <v>0.437</v>
      </c>
      <c r="BV24" s="53">
        <v>-2.1916411588819198E-2</v>
      </c>
      <c r="BW24" s="53">
        <v>6.8883833507520698E-2</v>
      </c>
      <c r="BX24" s="53">
        <v>0.151579530395797</v>
      </c>
      <c r="BY24" s="53">
        <v>-0.298093145330591</v>
      </c>
      <c r="BZ24" s="53">
        <v>-0.12592482795906301</v>
      </c>
      <c r="CA24" s="53">
        <v>-0.491320576086409</v>
      </c>
      <c r="CB24" s="53">
        <f t="shared" si="12"/>
        <v>-0.15015133889437371</v>
      </c>
      <c r="CF24" s="55">
        <v>0.28323697731217801</v>
      </c>
      <c r="CG24" s="55">
        <v>-0.130160858894628</v>
      </c>
      <c r="CH24" s="55">
        <v>0.27419451677624601</v>
      </c>
      <c r="CI24" s="55">
        <v>0.242510975678767</v>
      </c>
      <c r="CJ24" s="55">
        <v>0.15871517694371701</v>
      </c>
      <c r="CK24" s="55">
        <v>0.171503212183721</v>
      </c>
      <c r="CL24" s="56"/>
      <c r="CM24" s="56"/>
      <c r="CN24" s="56"/>
      <c r="CO24" s="53">
        <f t="shared" si="13"/>
        <v>-6.2075381719467384E-3</v>
      </c>
      <c r="CP24" s="53">
        <f t="shared" si="2"/>
        <v>-8.9659789332934489E-3</v>
      </c>
      <c r="CQ24" s="53">
        <f t="shared" si="2"/>
        <v>4.1562276090045855E-2</v>
      </c>
      <c r="CR24" s="53">
        <f t="shared" si="2"/>
        <v>-7.2290859517274111E-2</v>
      </c>
      <c r="CS24" s="53">
        <f t="shared" si="2"/>
        <v>-1.9986181351129808E-2</v>
      </c>
      <c r="CT24" s="53">
        <f t="shared" si="2"/>
        <v>-8.4263057010775438E-2</v>
      </c>
      <c r="CU24" s="53">
        <f t="shared" si="14"/>
        <v>-0.15015133889437371</v>
      </c>
      <c r="CV24" s="56"/>
      <c r="CW24" s="56"/>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56"/>
      <c r="DX24" s="56"/>
      <c r="DY24" s="56"/>
      <c r="DZ24" s="56"/>
      <c r="EA24" s="56"/>
      <c r="EB24" s="56"/>
      <c r="EC24" s="56"/>
      <c r="ED24" s="56"/>
      <c r="EE24" s="56"/>
      <c r="EF24" s="56"/>
      <c r="EG24" s="56"/>
      <c r="EH24" s="56"/>
      <c r="EI24" s="56"/>
      <c r="EJ24" s="56"/>
      <c r="EK24" s="56"/>
      <c r="EL24" s="56"/>
      <c r="EM24" s="56"/>
      <c r="EN24" s="56"/>
      <c r="EO24" s="56"/>
      <c r="EP24" s="56"/>
      <c r="EQ24" s="56"/>
      <c r="ER24" s="56"/>
    </row>
    <row r="25" spans="1:148" x14ac:dyDescent="0.3">
      <c r="A25" s="250">
        <v>2006</v>
      </c>
      <c r="B25" s="42" t="s">
        <v>91</v>
      </c>
      <c r="C25" s="47" t="s">
        <v>92</v>
      </c>
      <c r="D25" s="48">
        <v>126.18506493506491</v>
      </c>
      <c r="E25" s="48">
        <v>149.60202620888506</v>
      </c>
      <c r="F25" s="48">
        <v>121.96636800575796</v>
      </c>
      <c r="G25" s="48">
        <v>108.51690549955512</v>
      </c>
      <c r="H25" s="48">
        <v>123.04706945963389</v>
      </c>
      <c r="I25" s="48">
        <v>153.49166666666599</v>
      </c>
      <c r="J25" s="51"/>
      <c r="K25" s="48">
        <f t="shared" si="3"/>
        <v>12.25</v>
      </c>
      <c r="L25" s="48">
        <f t="shared" si="3"/>
        <v>8.93</v>
      </c>
      <c r="M25" s="51"/>
      <c r="N25" s="50">
        <v>113.22</v>
      </c>
      <c r="O25" s="50">
        <v>137.35</v>
      </c>
      <c r="P25" s="50">
        <v>113.03</v>
      </c>
      <c r="Q25" s="50">
        <v>100.51</v>
      </c>
      <c r="R25" s="50">
        <v>125.84</v>
      </c>
      <c r="S25" s="50">
        <v>147.85</v>
      </c>
      <c r="T25" s="220"/>
      <c r="U25" s="220"/>
      <c r="V25" s="51">
        <f t="shared" si="4"/>
        <v>0.17056337186487402</v>
      </c>
      <c r="W25" s="51">
        <f t="shared" si="5"/>
        <v>0.11629832757215243</v>
      </c>
      <c r="X25" s="51">
        <f t="shared" si="6"/>
        <v>0.16920501078686367</v>
      </c>
      <c r="Y25" s="51">
        <f t="shared" si="7"/>
        <v>0.1927196571291358</v>
      </c>
      <c r="Z25" s="51">
        <f t="shared" si="8"/>
        <v>-3.1152124971389049E-2</v>
      </c>
      <c r="AA25" s="51">
        <f t="shared" si="9"/>
        <v>3.2320592967192058E-2</v>
      </c>
      <c r="AB25" s="220">
        <f t="shared" si="10"/>
        <v>0.64995483534882881</v>
      </c>
      <c r="AC25" s="52"/>
      <c r="AD25" s="53"/>
      <c r="AE25" s="50">
        <v>12.97</v>
      </c>
      <c r="AF25" s="50">
        <v>12.25</v>
      </c>
      <c r="AG25" s="50">
        <v>8.93</v>
      </c>
      <c r="AH25" s="50">
        <v>8.01</v>
      </c>
      <c r="AI25" s="50">
        <v>-2.79</v>
      </c>
      <c r="AJ25" s="50">
        <v>5.64</v>
      </c>
      <c r="AN25" s="41">
        <v>0.87</v>
      </c>
      <c r="AO25" s="41">
        <v>0.82</v>
      </c>
      <c r="AP25" s="41">
        <v>0.89</v>
      </c>
      <c r="AQ25" s="41">
        <v>1.17</v>
      </c>
      <c r="AR25" s="41">
        <v>-0.22</v>
      </c>
      <c r="AS25" s="41">
        <v>0.19</v>
      </c>
      <c r="AT25" s="53">
        <f t="shared" si="11"/>
        <v>0.64995483534882881</v>
      </c>
      <c r="BI25" s="50">
        <v>0.47018628233592702</v>
      </c>
      <c r="BJ25" s="50">
        <v>0.46957497172672102</v>
      </c>
      <c r="BK25" s="50">
        <v>0.46935379780941</v>
      </c>
      <c r="BL25" s="50">
        <v>0.469159138006703</v>
      </c>
      <c r="BM25" s="50">
        <v>0.46610632071381097</v>
      </c>
      <c r="BN25" s="50">
        <v>0.65</v>
      </c>
      <c r="BO25" s="50">
        <v>0.64500000000000002</v>
      </c>
      <c r="BP25" s="50">
        <v>0.64200000000000002</v>
      </c>
      <c r="BQ25" s="50">
        <v>0.64</v>
      </c>
      <c r="BR25" s="50">
        <v>0.58599999999999997</v>
      </c>
      <c r="BV25" s="53">
        <v>-7.11303301999791E-3</v>
      </c>
      <c r="BW25" s="53">
        <v>-1.0406707795086401</v>
      </c>
      <c r="BX25" s="53">
        <v>0.56440087246517101</v>
      </c>
      <c r="BY25" s="53">
        <v>0.44483335038095301</v>
      </c>
      <c r="BZ25" s="53">
        <v>6.1392904066828402E-2</v>
      </c>
      <c r="CA25" s="53">
        <v>0.375326928632776</v>
      </c>
      <c r="CB25" s="53">
        <f t="shared" si="12"/>
        <v>0.4701862823359263</v>
      </c>
      <c r="CF25" s="55">
        <v>0.28323697731217801</v>
      </c>
      <c r="CG25" s="55">
        <v>-0.130160858894628</v>
      </c>
      <c r="CH25" s="55">
        <v>0.27419451677624601</v>
      </c>
      <c r="CI25" s="55">
        <v>0.242510975678767</v>
      </c>
      <c r="CJ25" s="55">
        <v>0.15871517694371701</v>
      </c>
      <c r="CK25" s="55">
        <v>0.171503212183721</v>
      </c>
      <c r="CL25" s="56"/>
      <c r="CM25" s="56"/>
      <c r="CN25" s="56"/>
      <c r="CO25" s="53">
        <f t="shared" si="13"/>
        <v>-2.0146739721059212E-3</v>
      </c>
      <c r="CP25" s="53">
        <f t="shared" si="13"/>
        <v>0.13545460248738664</v>
      </c>
      <c r="CQ25" s="53">
        <f t="shared" si="13"/>
        <v>0.15475562449367922</v>
      </c>
      <c r="CR25" s="53">
        <f t="shared" si="13"/>
        <v>0.10787696981533973</v>
      </c>
      <c r="CS25" s="53">
        <f t="shared" si="13"/>
        <v>9.7439856320553127E-3</v>
      </c>
      <c r="CT25" s="53">
        <f t="shared" si="13"/>
        <v>6.4369773879571296E-2</v>
      </c>
      <c r="CU25" s="53">
        <f t="shared" si="14"/>
        <v>0.4701862823359263</v>
      </c>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row>
    <row r="26" spans="1:148" x14ac:dyDescent="0.3">
      <c r="A26" s="250"/>
      <c r="B26" s="42" t="s">
        <v>93</v>
      </c>
      <c r="C26" s="47" t="s">
        <v>94</v>
      </c>
      <c r="D26" s="48">
        <v>126.80611423974257</v>
      </c>
      <c r="E26" s="48">
        <v>148.16074558525014</v>
      </c>
      <c r="F26" s="48">
        <v>121.93697428657867</v>
      </c>
      <c r="G26" s="48">
        <v>107.69218902371416</v>
      </c>
      <c r="H26" s="48">
        <v>119.71627316949052</v>
      </c>
      <c r="I26" s="48">
        <v>158.47499999999999</v>
      </c>
      <c r="J26" s="51"/>
      <c r="K26" s="48">
        <f t="shared" si="3"/>
        <v>11.44</v>
      </c>
      <c r="L26" s="48">
        <f t="shared" si="3"/>
        <v>8.99</v>
      </c>
      <c r="M26" s="51"/>
      <c r="N26" s="50">
        <v>113.36</v>
      </c>
      <c r="O26" s="50">
        <v>136.72</v>
      </c>
      <c r="P26" s="50">
        <v>112.94</v>
      </c>
      <c r="Q26" s="50">
        <v>100.75</v>
      </c>
      <c r="R26" s="50">
        <v>125.29</v>
      </c>
      <c r="S26" s="50">
        <v>147.66999999999999</v>
      </c>
      <c r="T26" s="220"/>
      <c r="U26" s="220"/>
      <c r="V26" s="51">
        <f t="shared" si="4"/>
        <v>0.17689187016781469</v>
      </c>
      <c r="W26" s="51">
        <f t="shared" si="5"/>
        <v>0.10859751318342603</v>
      </c>
      <c r="X26" s="51">
        <f t="shared" si="6"/>
        <v>0.17035255600807819</v>
      </c>
      <c r="Y26" s="51">
        <f t="shared" si="7"/>
        <v>0.16709280363683332</v>
      </c>
      <c r="Z26" s="51">
        <f t="shared" si="8"/>
        <v>-6.2168905481499996E-2</v>
      </c>
      <c r="AA26" s="51">
        <f t="shared" si="9"/>
        <v>6.1900857963465603E-2</v>
      </c>
      <c r="AB26" s="220">
        <f t="shared" si="10"/>
        <v>0.62266669547811782</v>
      </c>
      <c r="AC26" s="52"/>
      <c r="AD26" s="53"/>
      <c r="AE26" s="50">
        <v>13.44</v>
      </c>
      <c r="AF26" s="50">
        <v>11.44</v>
      </c>
      <c r="AG26" s="50">
        <v>8.99</v>
      </c>
      <c r="AH26" s="50">
        <v>6.94</v>
      </c>
      <c r="AI26" s="50">
        <v>-5.57</v>
      </c>
      <c r="AJ26" s="50">
        <v>10.8</v>
      </c>
      <c r="AN26" s="41">
        <v>0.9</v>
      </c>
      <c r="AO26" s="41">
        <v>0.77</v>
      </c>
      <c r="AP26" s="41">
        <v>0.89</v>
      </c>
      <c r="AQ26" s="41">
        <v>1.01</v>
      </c>
      <c r="AR26" s="41">
        <v>-0.44</v>
      </c>
      <c r="AS26" s="41">
        <v>0.37</v>
      </c>
      <c r="AT26" s="53">
        <f t="shared" si="11"/>
        <v>0.62266669547811782</v>
      </c>
      <c r="BI26" s="50">
        <v>-0.29434109066514402</v>
      </c>
      <c r="BJ26" s="50">
        <v>-0.295509101096877</v>
      </c>
      <c r="BK26" s="50">
        <v>-0.295931925885975</v>
      </c>
      <c r="BL26" s="50">
        <v>-0.29630416675742399</v>
      </c>
      <c r="BM26" s="50">
        <v>-0.30215488068146101</v>
      </c>
      <c r="BN26" s="50">
        <v>0.623</v>
      </c>
      <c r="BO26" s="50">
        <v>0.60399999999999998</v>
      </c>
      <c r="BP26" s="50">
        <v>0.59599999999999997</v>
      </c>
      <c r="BQ26" s="50">
        <v>0.58899999999999997</v>
      </c>
      <c r="BR26" s="50">
        <v>0.495</v>
      </c>
      <c r="BV26" s="53">
        <v>-1.27911584114427</v>
      </c>
      <c r="BW26" s="53">
        <v>-1.3844649187375699</v>
      </c>
      <c r="BX26" s="53">
        <v>-0.51610764689029698</v>
      </c>
      <c r="BY26" s="53">
        <v>-3.9641807166320403E-2</v>
      </c>
      <c r="BZ26" s="53">
        <v>-0.79448611794940804</v>
      </c>
      <c r="CA26" s="53">
        <v>0.96192446629188499</v>
      </c>
      <c r="CB26" s="53">
        <f t="shared" si="12"/>
        <v>-0.29434109066514524</v>
      </c>
      <c r="CF26" s="55">
        <v>0.28323697731217801</v>
      </c>
      <c r="CG26" s="55">
        <v>-0.130160858894628</v>
      </c>
      <c r="CH26" s="55">
        <v>0.27419451677624601</v>
      </c>
      <c r="CI26" s="55">
        <v>0.242510975678767</v>
      </c>
      <c r="CJ26" s="55">
        <v>0.15871517694371701</v>
      </c>
      <c r="CK26" s="55">
        <v>0.171503212183721</v>
      </c>
      <c r="CL26" s="56"/>
      <c r="CM26" s="56"/>
      <c r="CN26" s="56"/>
      <c r="CO26" s="53">
        <f t="shared" si="13"/>
        <v>-0.36229290447782708</v>
      </c>
      <c r="CP26" s="53">
        <f t="shared" si="13"/>
        <v>0.18020314293236347</v>
      </c>
      <c r="CQ26" s="53">
        <f t="shared" si="13"/>
        <v>-0.14151388684361038</v>
      </c>
      <c r="CR26" s="53">
        <f t="shared" si="13"/>
        <v>-9.6135733335738997E-3</v>
      </c>
      <c r="CS26" s="53">
        <f t="shared" si="13"/>
        <v>-0.12609700478966712</v>
      </c>
      <c r="CT26" s="53">
        <f t="shared" si="13"/>
        <v>0.16497313584716972</v>
      </c>
      <c r="CU26" s="53">
        <f t="shared" si="14"/>
        <v>-0.29434109066514524</v>
      </c>
      <c r="CV26" s="56"/>
      <c r="CW26" s="56"/>
      <c r="CX26" s="56"/>
      <c r="CY26" s="56"/>
      <c r="CZ26" s="56"/>
      <c r="DA26" s="56"/>
      <c r="DB26" s="56"/>
      <c r="DC26" s="56"/>
      <c r="DD26" s="56"/>
      <c r="DE26" s="56"/>
      <c r="DF26" s="56"/>
      <c r="DG26" s="56"/>
      <c r="DH26" s="56"/>
      <c r="DI26" s="56"/>
      <c r="DJ26" s="56"/>
      <c r="DK26" s="56"/>
      <c r="DL26" s="56"/>
      <c r="DM26" s="56"/>
      <c r="DN26" s="56"/>
      <c r="DO26" s="56"/>
      <c r="DP26" s="56"/>
      <c r="DQ26" s="56"/>
      <c r="DR26" s="56"/>
      <c r="DS26" s="56"/>
      <c r="DT26" s="56"/>
      <c r="DU26" s="56"/>
      <c r="DV26" s="56"/>
      <c r="DW26" s="56"/>
      <c r="DX26" s="56"/>
      <c r="DY26" s="56"/>
      <c r="DZ26" s="56"/>
      <c r="EA26" s="56"/>
      <c r="EB26" s="56"/>
      <c r="EC26" s="56"/>
      <c r="ED26" s="56"/>
      <c r="EE26" s="56"/>
      <c r="EF26" s="56"/>
      <c r="EG26" s="56"/>
      <c r="EH26" s="56"/>
      <c r="EI26" s="56"/>
      <c r="EJ26" s="56"/>
      <c r="EK26" s="56"/>
      <c r="EL26" s="56"/>
      <c r="EM26" s="56"/>
      <c r="EN26" s="56"/>
      <c r="EO26" s="56"/>
      <c r="EP26" s="56"/>
      <c r="EQ26" s="56"/>
      <c r="ER26" s="56"/>
    </row>
    <row r="27" spans="1:148" x14ac:dyDescent="0.3">
      <c r="A27" s="250"/>
      <c r="B27" s="42" t="s">
        <v>95</v>
      </c>
      <c r="C27" s="47" t="s">
        <v>96</v>
      </c>
      <c r="D27" s="48">
        <v>130.72904009720537</v>
      </c>
      <c r="E27" s="48">
        <v>148.21254661710782</v>
      </c>
      <c r="F27" s="48">
        <v>123.3197287481882</v>
      </c>
      <c r="G27" s="48">
        <v>108.13981128546493</v>
      </c>
      <c r="H27" s="48">
        <v>118.96676451598624</v>
      </c>
      <c r="I27" s="48">
        <v>162.558333333333</v>
      </c>
      <c r="J27" s="51"/>
      <c r="K27" s="48">
        <f t="shared" si="3"/>
        <v>12.12</v>
      </c>
      <c r="L27" s="48">
        <f t="shared" si="3"/>
        <v>10.47</v>
      </c>
      <c r="M27" s="51"/>
      <c r="N27" s="50">
        <v>113.5</v>
      </c>
      <c r="O27" s="50">
        <v>136.09</v>
      </c>
      <c r="P27" s="50">
        <v>112.85</v>
      </c>
      <c r="Q27" s="50">
        <v>100.98</v>
      </c>
      <c r="R27" s="50">
        <v>124.73</v>
      </c>
      <c r="S27" s="50">
        <v>147.47999999999999</v>
      </c>
      <c r="T27" s="220"/>
      <c r="U27" s="220"/>
      <c r="V27" s="51">
        <f t="shared" si="4"/>
        <v>0.22665857731469594</v>
      </c>
      <c r="W27" s="51">
        <f t="shared" si="5"/>
        <v>0.11506928514915306</v>
      </c>
      <c r="X27" s="51">
        <f t="shared" si="6"/>
        <v>0.19823831836729128</v>
      </c>
      <c r="Y27" s="51">
        <f t="shared" si="7"/>
        <v>0.17233079322851816</v>
      </c>
      <c r="Z27" s="51">
        <f t="shared" si="8"/>
        <v>-6.4282669920608104E-2</v>
      </c>
      <c r="AA27" s="51">
        <f t="shared" si="9"/>
        <v>8.638239426121562E-2</v>
      </c>
      <c r="AB27" s="220">
        <f t="shared" si="10"/>
        <v>0.73439669840026589</v>
      </c>
      <c r="AC27" s="52"/>
      <c r="AD27" s="53"/>
      <c r="AE27" s="50">
        <v>17.23</v>
      </c>
      <c r="AF27" s="50">
        <v>12.12</v>
      </c>
      <c r="AG27" s="50">
        <v>10.47</v>
      </c>
      <c r="AH27" s="50">
        <v>7.16</v>
      </c>
      <c r="AI27" s="50">
        <v>-5.76</v>
      </c>
      <c r="AJ27" s="50">
        <v>15.07</v>
      </c>
      <c r="AN27" s="41">
        <v>1.1599999999999999</v>
      </c>
      <c r="AO27" s="41">
        <v>0.82</v>
      </c>
      <c r="AP27" s="41">
        <v>1.04</v>
      </c>
      <c r="AQ27" s="41">
        <v>1.05</v>
      </c>
      <c r="AR27" s="41">
        <v>-0.46</v>
      </c>
      <c r="AS27" s="41">
        <v>0.51</v>
      </c>
      <c r="AT27" s="53">
        <f t="shared" si="11"/>
        <v>0.73439669840026589</v>
      </c>
      <c r="BI27" s="50">
        <v>-0.22951454071164501</v>
      </c>
      <c r="BJ27" s="50">
        <v>-0.23123443406740499</v>
      </c>
      <c r="BK27" s="50">
        <v>-0.23185708528033</v>
      </c>
      <c r="BL27" s="50">
        <v>-0.232405265526304</v>
      </c>
      <c r="BM27" s="50">
        <v>-0.24102370430895401</v>
      </c>
      <c r="BN27" s="50">
        <v>0.73399999999999999</v>
      </c>
      <c r="BO27" s="50">
        <v>0.71</v>
      </c>
      <c r="BP27" s="50">
        <v>0.70299999999999996</v>
      </c>
      <c r="BQ27" s="50">
        <v>0.69499999999999995</v>
      </c>
      <c r="BR27" s="50">
        <v>0.59899999999999998</v>
      </c>
      <c r="BV27" s="53">
        <v>-0.73264730940880796</v>
      </c>
      <c r="BW27" s="53">
        <v>-1.59036813015177</v>
      </c>
      <c r="BX27" s="53">
        <v>-0.81552320128143696</v>
      </c>
      <c r="BY27" s="53">
        <v>-0.23857103960815801</v>
      </c>
      <c r="BZ27" s="53">
        <v>-1.0970183633370301</v>
      </c>
      <c r="CA27" s="53">
        <v>1.32111890677643</v>
      </c>
      <c r="CB27" s="53">
        <f t="shared" si="12"/>
        <v>-0.22951454071164587</v>
      </c>
      <c r="CF27" s="55">
        <v>0.28323697731217801</v>
      </c>
      <c r="CG27" s="55">
        <v>-0.130160858894628</v>
      </c>
      <c r="CH27" s="55">
        <v>0.27419451677624601</v>
      </c>
      <c r="CI27" s="55">
        <v>0.242510975678767</v>
      </c>
      <c r="CJ27" s="55">
        <v>0.15871517694371701</v>
      </c>
      <c r="CK27" s="55">
        <v>0.171503212183721</v>
      </c>
      <c r="CL27" s="56"/>
      <c r="CM27" s="56"/>
      <c r="CN27" s="56"/>
      <c r="CO27" s="53">
        <f t="shared" si="13"/>
        <v>-0.2075128093528508</v>
      </c>
      <c r="CP27" s="53">
        <f t="shared" si="13"/>
        <v>0.20700368177919792</v>
      </c>
      <c r="CQ27" s="53">
        <f t="shared" si="13"/>
        <v>-0.22361199009518082</v>
      </c>
      <c r="CR27" s="53">
        <f t="shared" si="13"/>
        <v>-5.7856095584072169E-2</v>
      </c>
      <c r="CS27" s="53">
        <f t="shared" si="13"/>
        <v>-0.17411346364754357</v>
      </c>
      <c r="CT27" s="53">
        <f t="shared" si="13"/>
        <v>0.2265761361888036</v>
      </c>
      <c r="CU27" s="53">
        <f t="shared" si="14"/>
        <v>-0.22951454071164587</v>
      </c>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row>
    <row r="28" spans="1:148" x14ac:dyDescent="0.3">
      <c r="A28" s="250"/>
      <c r="B28" s="42" t="s">
        <v>97</v>
      </c>
      <c r="C28" s="47" t="s">
        <v>98</v>
      </c>
      <c r="D28" s="48">
        <v>138.9314516129032</v>
      </c>
      <c r="E28" s="48">
        <v>156.39536107175255</v>
      </c>
      <c r="F28" s="48">
        <v>130.24404896047261</v>
      </c>
      <c r="G28" s="48">
        <v>117.5834658084616</v>
      </c>
      <c r="H28" s="48">
        <v>128.29375816116752</v>
      </c>
      <c r="I28" s="48">
        <v>166.833333333333</v>
      </c>
      <c r="J28" s="51"/>
      <c r="K28" s="48">
        <f t="shared" si="3"/>
        <v>20.94</v>
      </c>
      <c r="L28" s="48">
        <f t="shared" si="3"/>
        <v>17.5</v>
      </c>
      <c r="M28" s="51"/>
      <c r="N28" s="50">
        <v>113.63</v>
      </c>
      <c r="O28" s="50">
        <v>135.46</v>
      </c>
      <c r="P28" s="50">
        <v>112.74</v>
      </c>
      <c r="Q28" s="50">
        <v>101.21</v>
      </c>
      <c r="R28" s="50">
        <v>124.16</v>
      </c>
      <c r="S28" s="50">
        <v>147.29</v>
      </c>
      <c r="T28" s="220"/>
      <c r="U28" s="220"/>
      <c r="V28" s="51">
        <f t="shared" si="4"/>
        <v>0.33285609611573597</v>
      </c>
      <c r="W28" s="51">
        <f t="shared" si="5"/>
        <v>0.19872202672879574</v>
      </c>
      <c r="X28" s="51">
        <f t="shared" si="6"/>
        <v>0.33142914339049206</v>
      </c>
      <c r="Y28" s="51">
        <f t="shared" si="7"/>
        <v>0.39409591093558871</v>
      </c>
      <c r="Z28" s="51">
        <f t="shared" si="8"/>
        <v>4.6107609543812468E-2</v>
      </c>
      <c r="AA28" s="51">
        <f t="shared" si="9"/>
        <v>0.11196197138355471</v>
      </c>
      <c r="AB28" s="220">
        <f t="shared" si="10"/>
        <v>1.4151727580979798</v>
      </c>
      <c r="AC28" s="52"/>
      <c r="AD28" s="53"/>
      <c r="AE28" s="50">
        <v>25.3</v>
      </c>
      <c r="AF28" s="50">
        <v>20.94</v>
      </c>
      <c r="AG28" s="50">
        <v>17.5</v>
      </c>
      <c r="AH28" s="50">
        <v>16.37</v>
      </c>
      <c r="AI28" s="50">
        <v>4.13</v>
      </c>
      <c r="AJ28" s="50">
        <v>19.55</v>
      </c>
      <c r="AN28" s="41">
        <v>1.7</v>
      </c>
      <c r="AO28" s="41">
        <v>1.41</v>
      </c>
      <c r="AP28" s="41">
        <v>1.74</v>
      </c>
      <c r="AQ28" s="41">
        <v>2.39</v>
      </c>
      <c r="AR28" s="41">
        <v>0.33</v>
      </c>
      <c r="AS28" s="41">
        <v>0.67</v>
      </c>
      <c r="AT28" s="53">
        <f t="shared" si="11"/>
        <v>1.4151727580979798</v>
      </c>
      <c r="BI28" s="50">
        <v>2.0863651696440502</v>
      </c>
      <c r="BJ28" s="50">
        <v>2.0844570372834998</v>
      </c>
      <c r="BK28" s="50">
        <v>2.08376659551916</v>
      </c>
      <c r="BL28" s="50">
        <v>2.0831588901749898</v>
      </c>
      <c r="BM28" s="50">
        <v>2.07362408202648</v>
      </c>
      <c r="BN28" s="50">
        <v>1.415</v>
      </c>
      <c r="BO28" s="50">
        <v>1.4279999999999999</v>
      </c>
      <c r="BP28" s="50">
        <v>1.4319999999999999</v>
      </c>
      <c r="BQ28" s="50">
        <v>1.4339999999999999</v>
      </c>
      <c r="BR28" s="50">
        <v>1.452</v>
      </c>
      <c r="BV28" s="53">
        <v>2.1707060376935701</v>
      </c>
      <c r="BW28" s="53">
        <v>-1.0453934145877699</v>
      </c>
      <c r="BX28" s="53">
        <v>1.9502593133050099</v>
      </c>
      <c r="BY28" s="53">
        <v>1.5814912261930401</v>
      </c>
      <c r="BZ28" s="53">
        <v>0.76053638122556499</v>
      </c>
      <c r="CA28" s="53">
        <v>1.72873491862891</v>
      </c>
      <c r="CB28" s="53">
        <f t="shared" si="12"/>
        <v>2.0863651696440493</v>
      </c>
      <c r="CF28" s="55">
        <v>0.28323697731217801</v>
      </c>
      <c r="CG28" s="55">
        <v>-0.130160858894628</v>
      </c>
      <c r="CH28" s="55">
        <v>0.27419451677624601</v>
      </c>
      <c r="CI28" s="55">
        <v>0.242510975678767</v>
      </c>
      <c r="CJ28" s="55">
        <v>0.15871517694371701</v>
      </c>
      <c r="CK28" s="55">
        <v>0.171503212183721</v>
      </c>
      <c r="CL28" s="56"/>
      <c r="CM28" s="56"/>
      <c r="CN28" s="56"/>
      <c r="CO28" s="53">
        <f t="shared" si="13"/>
        <v>0.61482421674962151</v>
      </c>
      <c r="CP28" s="53">
        <f t="shared" si="13"/>
        <v>0.13606930472553208</v>
      </c>
      <c r="CQ28" s="53">
        <f t="shared" si="13"/>
        <v>0.53475041000004053</v>
      </c>
      <c r="CR28" s="53">
        <f t="shared" si="13"/>
        <v>0.38352898029148375</v>
      </c>
      <c r="CS28" s="53">
        <f t="shared" si="13"/>
        <v>0.12070866631834976</v>
      </c>
      <c r="CT28" s="53">
        <f t="shared" si="13"/>
        <v>0.2964835915590216</v>
      </c>
      <c r="CU28" s="53">
        <f t="shared" si="14"/>
        <v>2.0863651696440493</v>
      </c>
      <c r="CV28" s="56"/>
      <c r="CW28" s="56"/>
      <c r="CX28" s="56"/>
      <c r="CY28" s="56"/>
      <c r="CZ28" s="56"/>
      <c r="DA28" s="56"/>
      <c r="DB28" s="56"/>
      <c r="DC28" s="56"/>
      <c r="DD28" s="56"/>
      <c r="DE28" s="56"/>
      <c r="DF28" s="56"/>
      <c r="DG28" s="56"/>
      <c r="DH28" s="56"/>
      <c r="DI28" s="56"/>
      <c r="DJ28" s="56"/>
      <c r="DK28" s="56"/>
      <c r="DL28" s="56"/>
      <c r="DM28" s="56"/>
      <c r="DN28" s="56"/>
      <c r="DO28" s="56"/>
      <c r="DP28" s="56"/>
      <c r="DQ28" s="56"/>
      <c r="DR28" s="56"/>
      <c r="DS28" s="56"/>
      <c r="DT28" s="56"/>
      <c r="DU28" s="56"/>
      <c r="DV28" s="56"/>
      <c r="DW28" s="56"/>
      <c r="DX28" s="56"/>
      <c r="DY28" s="56"/>
      <c r="DZ28" s="56"/>
      <c r="EA28" s="56"/>
      <c r="EB28" s="56"/>
      <c r="EC28" s="56"/>
      <c r="ED28" s="56"/>
      <c r="EE28" s="56"/>
      <c r="EF28" s="56"/>
      <c r="EG28" s="56"/>
      <c r="EH28" s="56"/>
      <c r="EI28" s="56"/>
      <c r="EJ28" s="56"/>
      <c r="EK28" s="56"/>
      <c r="EL28" s="56"/>
      <c r="EM28" s="56"/>
      <c r="EN28" s="56"/>
      <c r="EO28" s="56"/>
      <c r="EP28" s="56"/>
      <c r="EQ28" s="56"/>
      <c r="ER28" s="56"/>
    </row>
    <row r="29" spans="1:148" x14ac:dyDescent="0.3">
      <c r="A29" s="250">
        <v>2007</v>
      </c>
      <c r="B29" s="42" t="s">
        <v>99</v>
      </c>
      <c r="C29" s="47" t="s">
        <v>100</v>
      </c>
      <c r="D29" s="48">
        <v>141.75718849840254</v>
      </c>
      <c r="E29" s="48">
        <v>153.52239281079162</v>
      </c>
      <c r="F29" s="48">
        <v>132.52438790791402</v>
      </c>
      <c r="G29" s="48">
        <v>119.25725827395151</v>
      </c>
      <c r="H29" s="48">
        <v>130.17870813809458</v>
      </c>
      <c r="I29" s="48">
        <v>170.15</v>
      </c>
      <c r="J29" s="51"/>
      <c r="K29" s="48">
        <f t="shared" si="3"/>
        <v>18.7</v>
      </c>
      <c r="L29" s="48">
        <f t="shared" si="3"/>
        <v>19.89</v>
      </c>
      <c r="M29" s="51"/>
      <c r="N29" s="50">
        <v>113.76</v>
      </c>
      <c r="O29" s="50">
        <v>134.82</v>
      </c>
      <c r="P29" s="50">
        <v>112.64</v>
      </c>
      <c r="Q29" s="50">
        <v>101.44</v>
      </c>
      <c r="R29" s="50">
        <v>123.59</v>
      </c>
      <c r="S29" s="50">
        <v>147.08000000000001</v>
      </c>
      <c r="T29" s="220"/>
      <c r="U29" s="220"/>
      <c r="V29" s="51">
        <f t="shared" si="4"/>
        <v>0.36832016630390252</v>
      </c>
      <c r="W29" s="51">
        <f t="shared" si="5"/>
        <v>0.17752631021268783</v>
      </c>
      <c r="X29" s="51">
        <f t="shared" si="6"/>
        <v>0.37649949826158746</v>
      </c>
      <c r="Y29" s="51">
        <f t="shared" si="7"/>
        <v>0.42884681300759447</v>
      </c>
      <c r="Z29" s="51">
        <f t="shared" si="8"/>
        <v>7.3489926208843162E-2</v>
      </c>
      <c r="AA29" s="51">
        <f t="shared" si="9"/>
        <v>0.13216592255596021</v>
      </c>
      <c r="AB29" s="220">
        <f t="shared" si="10"/>
        <v>1.5568486365505756</v>
      </c>
      <c r="AC29" s="52"/>
      <c r="AD29" s="53"/>
      <c r="AE29" s="50">
        <v>28</v>
      </c>
      <c r="AF29" s="50">
        <v>18.7</v>
      </c>
      <c r="AG29" s="50">
        <v>19.89</v>
      </c>
      <c r="AH29" s="50">
        <v>17.809999999999999</v>
      </c>
      <c r="AI29" s="50">
        <v>6.59</v>
      </c>
      <c r="AJ29" s="50">
        <v>23.07</v>
      </c>
      <c r="AN29" s="41">
        <v>1.88</v>
      </c>
      <c r="AO29" s="41">
        <v>1.26</v>
      </c>
      <c r="AP29" s="41">
        <v>1.97</v>
      </c>
      <c r="AQ29" s="41">
        <v>2.6</v>
      </c>
      <c r="AR29" s="41">
        <v>0.53</v>
      </c>
      <c r="AS29" s="41">
        <v>0.79</v>
      </c>
      <c r="AT29" s="53">
        <f t="shared" si="11"/>
        <v>1.5568486365505756</v>
      </c>
      <c r="BI29" s="50">
        <v>1.8112229947051599</v>
      </c>
      <c r="BJ29" s="50">
        <v>1.80872973405019</v>
      </c>
      <c r="BK29" s="50">
        <v>1.80782715785528</v>
      </c>
      <c r="BL29" s="50">
        <v>1.8070325568016801</v>
      </c>
      <c r="BM29" s="50">
        <v>1.7945426900261201</v>
      </c>
      <c r="BN29" s="50">
        <v>1.5580000000000001</v>
      </c>
      <c r="BO29" s="50">
        <v>1.57</v>
      </c>
      <c r="BP29" s="50">
        <v>1.575</v>
      </c>
      <c r="BQ29" s="50">
        <v>1.5780000000000001</v>
      </c>
      <c r="BR29" s="50">
        <v>1.6060000000000001</v>
      </c>
      <c r="BV29" s="53">
        <v>1.6613851056337301</v>
      </c>
      <c r="BW29" s="53">
        <v>-1.23602943723839</v>
      </c>
      <c r="BX29" s="53">
        <v>1.6848151217121801</v>
      </c>
      <c r="BY29" s="53">
        <v>1.3377315472225999</v>
      </c>
      <c r="BZ29" s="53">
        <v>0.84799522959465401</v>
      </c>
      <c r="CA29" s="53">
        <v>1.5090287755415699</v>
      </c>
      <c r="CB29" s="53">
        <f t="shared" si="12"/>
        <v>1.8112229947051566</v>
      </c>
      <c r="CF29" s="55">
        <v>0.28323697731217801</v>
      </c>
      <c r="CG29" s="55">
        <v>-0.130160858894628</v>
      </c>
      <c r="CH29" s="55">
        <v>0.27419451677624601</v>
      </c>
      <c r="CI29" s="55">
        <v>0.242510975678767</v>
      </c>
      <c r="CJ29" s="55">
        <v>0.15871517694371701</v>
      </c>
      <c r="CK29" s="55">
        <v>0.171503212183721</v>
      </c>
      <c r="CL29" s="56"/>
      <c r="CM29" s="56"/>
      <c r="CN29" s="56"/>
      <c r="CO29" s="53">
        <f t="shared" si="13"/>
        <v>0.47056569547117127</v>
      </c>
      <c r="CP29" s="53">
        <f t="shared" si="13"/>
        <v>0.16088265316999253</v>
      </c>
      <c r="CQ29" s="53">
        <f t="shared" si="13"/>
        <v>0.46196706815518335</v>
      </c>
      <c r="CR29" s="53">
        <f t="shared" si="13"/>
        <v>0.32441458271321927</v>
      </c>
      <c r="CS29" s="53">
        <f t="shared" si="13"/>
        <v>0.13458971291254343</v>
      </c>
      <c r="CT29" s="53">
        <f t="shared" si="13"/>
        <v>0.25880328228304655</v>
      </c>
      <c r="CU29" s="53">
        <f t="shared" si="14"/>
        <v>1.8112229947051566</v>
      </c>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row>
    <row r="30" spans="1:148" x14ac:dyDescent="0.3">
      <c r="A30" s="250"/>
      <c r="B30" s="42" t="s">
        <v>101</v>
      </c>
      <c r="C30" s="47" t="s">
        <v>102</v>
      </c>
      <c r="D30" s="48">
        <v>145.29921259842519</v>
      </c>
      <c r="E30" s="48">
        <v>155.82023634593173</v>
      </c>
      <c r="F30" s="48">
        <v>136.30877241548646</v>
      </c>
      <c r="G30" s="48">
        <v>121.58322722149893</v>
      </c>
      <c r="H30" s="48">
        <v>137.46717188040435</v>
      </c>
      <c r="I30" s="48">
        <v>172.125</v>
      </c>
      <c r="J30" s="51"/>
      <c r="K30" s="48">
        <f t="shared" si="3"/>
        <v>21.63</v>
      </c>
      <c r="L30" s="48">
        <f t="shared" si="3"/>
        <v>23.79</v>
      </c>
      <c r="M30" s="51"/>
      <c r="N30" s="50">
        <v>113.88</v>
      </c>
      <c r="O30" s="50">
        <v>134.19</v>
      </c>
      <c r="P30" s="50">
        <v>112.52</v>
      </c>
      <c r="Q30" s="50">
        <v>101.67</v>
      </c>
      <c r="R30" s="50">
        <v>123</v>
      </c>
      <c r="S30" s="50">
        <v>146.85</v>
      </c>
      <c r="T30" s="220"/>
      <c r="U30" s="220"/>
      <c r="V30" s="51">
        <f t="shared" si="4"/>
        <v>0.41333898973641336</v>
      </c>
      <c r="W30" s="51">
        <f t="shared" si="5"/>
        <v>0.20531790163801494</v>
      </c>
      <c r="X30" s="51">
        <f t="shared" si="6"/>
        <v>0.4504267830706048</v>
      </c>
      <c r="Y30" s="51">
        <f t="shared" si="7"/>
        <v>0.47929506882216572</v>
      </c>
      <c r="Z30" s="51">
        <f t="shared" si="8"/>
        <v>0.1613656837816824</v>
      </c>
      <c r="AA30" s="51">
        <f t="shared" si="9"/>
        <v>0.14479816612925428</v>
      </c>
      <c r="AB30" s="220">
        <f t="shared" si="10"/>
        <v>1.8545425931781356</v>
      </c>
      <c r="AC30" s="52"/>
      <c r="AD30" s="53"/>
      <c r="AE30" s="50">
        <v>31.42</v>
      </c>
      <c r="AF30" s="50">
        <v>21.63</v>
      </c>
      <c r="AG30" s="50">
        <v>23.79</v>
      </c>
      <c r="AH30" s="50">
        <v>19.91</v>
      </c>
      <c r="AI30" s="50">
        <v>14.46</v>
      </c>
      <c r="AJ30" s="50">
        <v>25.27</v>
      </c>
      <c r="AN30" s="41">
        <v>2.11</v>
      </c>
      <c r="AO30" s="41">
        <v>1.46</v>
      </c>
      <c r="AP30" s="41">
        <v>2.36</v>
      </c>
      <c r="AQ30" s="41">
        <v>2.91</v>
      </c>
      <c r="AR30" s="41">
        <v>1.1499999999999999</v>
      </c>
      <c r="AS30" s="41">
        <v>0.86</v>
      </c>
      <c r="AT30" s="53">
        <f t="shared" si="11"/>
        <v>1.8545425931781356</v>
      </c>
      <c r="BI30" s="50">
        <v>1.9583466674802501</v>
      </c>
      <c r="BJ30" s="50">
        <v>1.9556047921212401</v>
      </c>
      <c r="BK30" s="50">
        <v>1.9546111176430201</v>
      </c>
      <c r="BL30" s="50">
        <v>1.9537358325315299</v>
      </c>
      <c r="BM30" s="50">
        <v>1.9399179418226999</v>
      </c>
      <c r="BN30" s="50">
        <v>1.8540000000000001</v>
      </c>
      <c r="BO30" s="50">
        <v>1.887</v>
      </c>
      <c r="BP30" s="50">
        <v>1.8959999999999999</v>
      </c>
      <c r="BQ30" s="50">
        <v>1.9019999999999999</v>
      </c>
      <c r="BR30" s="50">
        <v>1.984</v>
      </c>
      <c r="BV30" s="53">
        <v>1.5767120591234201</v>
      </c>
      <c r="BW30" s="53">
        <v>-1.0115795495881399</v>
      </c>
      <c r="BX30" s="53">
        <v>2.0385491233748101</v>
      </c>
      <c r="BY30" s="53">
        <v>1.2619042356396499</v>
      </c>
      <c r="BZ30" s="53">
        <v>1.78838929447193</v>
      </c>
      <c r="CA30" s="53">
        <v>1.09305653276107</v>
      </c>
      <c r="CB30" s="53">
        <f t="shared" si="12"/>
        <v>1.9583466674802543</v>
      </c>
      <c r="CF30" s="55">
        <v>0.27487884802707302</v>
      </c>
      <c r="CG30" s="55">
        <v>-0.14854144499573901</v>
      </c>
      <c r="CH30" s="55">
        <v>0.271007074213099</v>
      </c>
      <c r="CI30" s="55">
        <v>0.24382546482312101</v>
      </c>
      <c r="CJ30" s="55">
        <v>0.17590602996531099</v>
      </c>
      <c r="CK30" s="55">
        <v>0.182924027967134</v>
      </c>
      <c r="CL30" s="56"/>
      <c r="CM30" s="56"/>
      <c r="CN30" s="56"/>
      <c r="CO30" s="53">
        <f t="shared" si="13"/>
        <v>0.43340479448223995</v>
      </c>
      <c r="CP30" s="53">
        <f t="shared" si="13"/>
        <v>0.15026148802396114</v>
      </c>
      <c r="CQ30" s="53">
        <f t="shared" si="13"/>
        <v>0.55246123356548504</v>
      </c>
      <c r="CR30" s="53">
        <f t="shared" si="13"/>
        <v>0.30768438681710286</v>
      </c>
      <c r="CS30" s="53">
        <f t="shared" si="13"/>
        <v>0.31458846082302067</v>
      </c>
      <c r="CT30" s="53">
        <f t="shared" si="13"/>
        <v>0.19994630376844449</v>
      </c>
      <c r="CU30" s="53">
        <f t="shared" si="14"/>
        <v>1.9583466674802543</v>
      </c>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row>
    <row r="31" spans="1:148" x14ac:dyDescent="0.3">
      <c r="A31" s="250"/>
      <c r="B31" s="42" t="s">
        <v>103</v>
      </c>
      <c r="C31" s="47" t="s">
        <v>104</v>
      </c>
      <c r="D31" s="48">
        <v>147.73228346456693</v>
      </c>
      <c r="E31" s="48">
        <v>157.1201497477328</v>
      </c>
      <c r="F31" s="48">
        <v>136.95917476324672</v>
      </c>
      <c r="G31" s="48">
        <v>120.49489265815943</v>
      </c>
      <c r="H31" s="48">
        <v>137.98004011266781</v>
      </c>
      <c r="I31" s="48">
        <v>174.75</v>
      </c>
      <c r="J31" s="51"/>
      <c r="K31" s="48">
        <f t="shared" si="3"/>
        <v>23.57</v>
      </c>
      <c r="L31" s="48">
        <f t="shared" si="3"/>
        <v>24.56</v>
      </c>
      <c r="M31" s="51"/>
      <c r="N31" s="50">
        <v>113.99</v>
      </c>
      <c r="O31" s="50">
        <v>133.55000000000001</v>
      </c>
      <c r="P31" s="50">
        <v>112.4</v>
      </c>
      <c r="Q31" s="50">
        <v>101.9</v>
      </c>
      <c r="R31" s="50">
        <v>122.41</v>
      </c>
      <c r="S31" s="50">
        <v>146.62</v>
      </c>
      <c r="T31" s="220"/>
      <c r="U31" s="220"/>
      <c r="V31" s="51">
        <f t="shared" si="4"/>
        <v>0.44390041013767617</v>
      </c>
      <c r="W31" s="51">
        <f t="shared" si="5"/>
        <v>0.22373189132574983</v>
      </c>
      <c r="X31" s="51">
        <f t="shared" si="6"/>
        <v>0.46501391035531447</v>
      </c>
      <c r="Y31" s="51">
        <f t="shared" si="7"/>
        <v>0.44756383569566072</v>
      </c>
      <c r="Z31" s="51">
        <f t="shared" si="8"/>
        <v>0.17366698827239221</v>
      </c>
      <c r="AA31" s="51">
        <f t="shared" si="9"/>
        <v>0.16115420032506117</v>
      </c>
      <c r="AB31" s="220">
        <f t="shared" si="10"/>
        <v>1.9150312361118549</v>
      </c>
      <c r="AC31" s="52"/>
      <c r="AD31" s="53"/>
      <c r="AE31" s="50">
        <v>33.75</v>
      </c>
      <c r="AF31" s="50">
        <v>23.57</v>
      </c>
      <c r="AG31" s="50">
        <v>24.56</v>
      </c>
      <c r="AH31" s="50">
        <v>18.600000000000001</v>
      </c>
      <c r="AI31" s="50">
        <v>15.57</v>
      </c>
      <c r="AJ31" s="50">
        <v>28.13</v>
      </c>
      <c r="AN31" s="41">
        <v>2.27</v>
      </c>
      <c r="AO31" s="41">
        <v>1.59</v>
      </c>
      <c r="AP31" s="41">
        <v>2.44</v>
      </c>
      <c r="AQ31" s="41">
        <v>2.72</v>
      </c>
      <c r="AR31" s="41">
        <v>1.24</v>
      </c>
      <c r="AS31" s="41">
        <v>0.96</v>
      </c>
      <c r="AT31" s="53">
        <f t="shared" si="11"/>
        <v>1.9150312361118549</v>
      </c>
      <c r="BI31" s="50">
        <v>1.31185991611748</v>
      </c>
      <c r="BJ31" s="50">
        <v>1.3081478858787901</v>
      </c>
      <c r="BK31" s="50">
        <v>1.3068030652195499</v>
      </c>
      <c r="BL31" s="50">
        <v>1.3056186669396801</v>
      </c>
      <c r="BM31" s="50">
        <v>1.28694546006545</v>
      </c>
      <c r="BN31" s="50">
        <v>1.9159999999999999</v>
      </c>
      <c r="BO31" s="50">
        <v>1.9490000000000001</v>
      </c>
      <c r="BP31" s="50">
        <v>1.958</v>
      </c>
      <c r="BQ31" s="50">
        <v>1.966</v>
      </c>
      <c r="BR31" s="50">
        <v>2.0510000000000002</v>
      </c>
      <c r="BV31" s="53">
        <v>1.0706635375006299</v>
      </c>
      <c r="BW31" s="53">
        <v>-0.90127262792637397</v>
      </c>
      <c r="BX31" s="53">
        <v>1.1395036444456299</v>
      </c>
      <c r="BY31" s="53">
        <v>0.59171494889671405</v>
      </c>
      <c r="BZ31" s="53">
        <v>1.41725709225869</v>
      </c>
      <c r="CA31" s="53">
        <v>0.88309002890426003</v>
      </c>
      <c r="CB31" s="53">
        <f t="shared" si="12"/>
        <v>1.3118599161174749</v>
      </c>
      <c r="CF31" s="55">
        <v>0.27344682858174602</v>
      </c>
      <c r="CG31" s="55">
        <v>-0.157774737195608</v>
      </c>
      <c r="CH31" s="55">
        <v>0.27047062981425302</v>
      </c>
      <c r="CI31" s="55">
        <v>0.24240807311728699</v>
      </c>
      <c r="CJ31" s="55">
        <v>0.18202259779645499</v>
      </c>
      <c r="CK31" s="55">
        <v>0.18942660788586699</v>
      </c>
      <c r="CL31" s="56"/>
      <c r="CM31" s="56"/>
      <c r="CN31" s="56"/>
      <c r="CO31" s="53">
        <f t="shared" si="13"/>
        <v>0.29276954880766054</v>
      </c>
      <c r="CP31" s="53">
        <f t="shared" si="13"/>
        <v>0.14219805201267866</v>
      </c>
      <c r="CQ31" s="53">
        <f t="shared" si="13"/>
        <v>0.30820226838884618</v>
      </c>
      <c r="CR31" s="53">
        <f t="shared" si="13"/>
        <v>0.14343648059674641</v>
      </c>
      <c r="CS31" s="53">
        <f t="shared" si="13"/>
        <v>0.25797281767837682</v>
      </c>
      <c r="CT31" s="53">
        <f t="shared" si="13"/>
        <v>0.16728074863316622</v>
      </c>
      <c r="CU31" s="53">
        <f t="shared" si="14"/>
        <v>1.3118599161174749</v>
      </c>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row>
    <row r="32" spans="1:148" x14ac:dyDescent="0.3">
      <c r="A32" s="250"/>
      <c r="B32" s="42" t="s">
        <v>105</v>
      </c>
      <c r="C32" s="47" t="s">
        <v>106</v>
      </c>
      <c r="D32" s="48">
        <v>143.50883935434283</v>
      </c>
      <c r="E32" s="48">
        <v>154.70998605862297</v>
      </c>
      <c r="F32" s="48">
        <v>134.56989814140078</v>
      </c>
      <c r="G32" s="48">
        <v>114.1643565145571</v>
      </c>
      <c r="H32" s="48">
        <v>140.4035553557118</v>
      </c>
      <c r="I32" s="48">
        <v>175.7</v>
      </c>
      <c r="J32" s="51"/>
      <c r="K32" s="48">
        <f t="shared" si="3"/>
        <v>21.8</v>
      </c>
      <c r="L32" s="48">
        <f t="shared" si="3"/>
        <v>22.29</v>
      </c>
      <c r="M32" s="51"/>
      <c r="N32" s="50">
        <v>114.09</v>
      </c>
      <c r="O32" s="50">
        <v>132.91</v>
      </c>
      <c r="P32" s="50">
        <v>112.28</v>
      </c>
      <c r="Q32" s="50">
        <v>102.12</v>
      </c>
      <c r="R32" s="50">
        <v>121.82</v>
      </c>
      <c r="S32" s="50">
        <v>146.37</v>
      </c>
      <c r="T32" s="220"/>
      <c r="U32" s="220"/>
      <c r="V32" s="51">
        <f t="shared" si="4"/>
        <v>0.38702285424401084</v>
      </c>
      <c r="W32" s="51">
        <f t="shared" si="5"/>
        <v>0.20692919493393758</v>
      </c>
      <c r="X32" s="51">
        <f t="shared" si="6"/>
        <v>0.42204645701964011</v>
      </c>
      <c r="Y32" s="51">
        <f t="shared" si="7"/>
        <v>0.28989779609057292</v>
      </c>
      <c r="Z32" s="51">
        <f t="shared" si="8"/>
        <v>0.20727949746217908</v>
      </c>
      <c r="AA32" s="51">
        <f t="shared" si="9"/>
        <v>0.16802889070508506</v>
      </c>
      <c r="AB32" s="220">
        <f t="shared" si="10"/>
        <v>1.6812046904554254</v>
      </c>
      <c r="AC32" s="52"/>
      <c r="AD32" s="53"/>
      <c r="AE32" s="50">
        <v>29.42</v>
      </c>
      <c r="AF32" s="50">
        <v>21.8</v>
      </c>
      <c r="AG32" s="50">
        <v>22.29</v>
      </c>
      <c r="AH32" s="50">
        <v>12.04</v>
      </c>
      <c r="AI32" s="50">
        <v>18.59</v>
      </c>
      <c r="AJ32" s="50">
        <v>29.33</v>
      </c>
      <c r="AN32" s="41">
        <v>1.98</v>
      </c>
      <c r="AO32" s="41">
        <v>1.47</v>
      </c>
      <c r="AP32" s="41">
        <v>2.21</v>
      </c>
      <c r="AQ32" s="41">
        <v>1.76</v>
      </c>
      <c r="AR32" s="41">
        <v>1.48</v>
      </c>
      <c r="AS32" s="41">
        <v>1</v>
      </c>
      <c r="AT32" s="53">
        <f t="shared" si="11"/>
        <v>1.6812046904554254</v>
      </c>
      <c r="BI32" s="50">
        <v>-0.58096897299264305</v>
      </c>
      <c r="BJ32" s="50">
        <v>-0.58462610042256502</v>
      </c>
      <c r="BK32" s="50">
        <v>-0.58594951151830099</v>
      </c>
      <c r="BL32" s="50">
        <v>-0.58711438564324103</v>
      </c>
      <c r="BM32" s="50">
        <v>-0.60539727027162304</v>
      </c>
      <c r="BN32" s="50">
        <v>1.681</v>
      </c>
      <c r="BO32" s="50">
        <v>1.7050000000000001</v>
      </c>
      <c r="BP32" s="50">
        <v>1.712</v>
      </c>
      <c r="BQ32" s="50">
        <v>1.716</v>
      </c>
      <c r="BR32" s="50">
        <v>1.754</v>
      </c>
      <c r="BV32" s="53">
        <v>-2.0485473765917401</v>
      </c>
      <c r="BW32" s="53">
        <v>-1.0895387254385001</v>
      </c>
      <c r="BX32" s="53">
        <v>-0.88446491426999196</v>
      </c>
      <c r="BY32" s="53">
        <v>-0.973072108492953</v>
      </c>
      <c r="BZ32" s="53">
        <v>1.4307143113999701</v>
      </c>
      <c r="CA32" s="53">
        <v>0.35154030345249399</v>
      </c>
      <c r="CB32" s="53">
        <f t="shared" si="12"/>
        <v>-0.58096897299264194</v>
      </c>
      <c r="CF32" s="55">
        <v>0.270420125627722</v>
      </c>
      <c r="CG32" s="55">
        <v>-0.15142853295709799</v>
      </c>
      <c r="CH32" s="55">
        <v>0.277022582747253</v>
      </c>
      <c r="CI32" s="55">
        <v>0.249765911665838</v>
      </c>
      <c r="CJ32" s="55">
        <v>0.15896105299278401</v>
      </c>
      <c r="CK32" s="55">
        <v>0.195258859923501</v>
      </c>
      <c r="CL32" s="56"/>
      <c r="CM32" s="56"/>
      <c r="CN32" s="56"/>
      <c r="CO32" s="53">
        <f t="shared" si="13"/>
        <v>-0.55396843893227865</v>
      </c>
      <c r="CP32" s="53">
        <f t="shared" si="13"/>
        <v>0.16498725079309845</v>
      </c>
      <c r="CQ32" s="53">
        <f t="shared" si="13"/>
        <v>-0.24501675490040087</v>
      </c>
      <c r="CR32" s="53">
        <f t="shared" si="13"/>
        <v>-0.24304024229434162</v>
      </c>
      <c r="CS32" s="53">
        <f t="shared" si="13"/>
        <v>0.22742785347198513</v>
      </c>
      <c r="CT32" s="53">
        <f t="shared" si="13"/>
        <v>6.8641358869295566E-2</v>
      </c>
      <c r="CU32" s="53">
        <f t="shared" si="14"/>
        <v>-0.58096897299264194</v>
      </c>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row>
    <row r="33" spans="1:148" x14ac:dyDescent="0.3">
      <c r="A33" s="250">
        <v>2008</v>
      </c>
      <c r="B33" s="42" t="s">
        <v>107</v>
      </c>
      <c r="C33" s="47" t="s">
        <v>108</v>
      </c>
      <c r="D33" s="48">
        <v>139.35520361990953</v>
      </c>
      <c r="E33" s="48">
        <v>142.03497249031929</v>
      </c>
      <c r="F33" s="48">
        <v>131.2124009168891</v>
      </c>
      <c r="G33" s="48">
        <v>111.51957768957786</v>
      </c>
      <c r="H33" s="48">
        <v>138.81043467384956</v>
      </c>
      <c r="I33" s="48">
        <v>185.583333333333</v>
      </c>
      <c r="J33" s="51"/>
      <c r="K33" s="48">
        <f t="shared" si="3"/>
        <v>9.77</v>
      </c>
      <c r="L33" s="48">
        <f t="shared" si="3"/>
        <v>19.07</v>
      </c>
      <c r="M33" s="51"/>
      <c r="N33" s="50">
        <v>114.18</v>
      </c>
      <c r="O33" s="50">
        <v>132.26</v>
      </c>
      <c r="P33" s="50">
        <v>112.14</v>
      </c>
      <c r="Q33" s="50">
        <v>102.34</v>
      </c>
      <c r="R33" s="50">
        <v>121.21</v>
      </c>
      <c r="S33" s="50">
        <v>146.11000000000001</v>
      </c>
      <c r="T33" s="220"/>
      <c r="U33" s="220"/>
      <c r="V33" s="51">
        <f t="shared" si="4"/>
        <v>0.3311952264259948</v>
      </c>
      <c r="W33" s="51">
        <f t="shared" si="5"/>
        <v>9.2785710159804011E-2</v>
      </c>
      <c r="X33" s="51">
        <f t="shared" si="6"/>
        <v>0.36112498957006539</v>
      </c>
      <c r="Y33" s="51">
        <f t="shared" si="7"/>
        <v>0.22094491623811516</v>
      </c>
      <c r="Z33" s="51">
        <f t="shared" si="8"/>
        <v>0.19631384761851514</v>
      </c>
      <c r="AA33" s="51">
        <f t="shared" si="9"/>
        <v>0.22613912077845219</v>
      </c>
      <c r="AB33" s="220">
        <f t="shared" si="10"/>
        <v>1.4285038107909467</v>
      </c>
      <c r="AC33" s="52"/>
      <c r="AD33" s="53"/>
      <c r="AE33" s="50">
        <v>25.17</v>
      </c>
      <c r="AF33" s="50">
        <v>9.77</v>
      </c>
      <c r="AG33" s="50">
        <v>19.07</v>
      </c>
      <c r="AH33" s="50">
        <v>9.18</v>
      </c>
      <c r="AI33" s="50">
        <v>17.600000000000001</v>
      </c>
      <c r="AJ33" s="50">
        <v>39.47</v>
      </c>
      <c r="AN33" s="41">
        <v>1.69</v>
      </c>
      <c r="AO33" s="41">
        <v>0.66</v>
      </c>
      <c r="AP33" s="41">
        <v>1.89</v>
      </c>
      <c r="AQ33" s="41">
        <v>1.34</v>
      </c>
      <c r="AR33" s="41">
        <v>1.4</v>
      </c>
      <c r="AS33" s="41">
        <v>1.35</v>
      </c>
      <c r="AT33" s="53">
        <f t="shared" si="11"/>
        <v>1.4285038107909467</v>
      </c>
      <c r="BI33" s="50">
        <v>-1.69142838072993</v>
      </c>
      <c r="BJ33" s="50">
        <v>-1.6931996333944701</v>
      </c>
      <c r="BK33" s="50">
        <v>-1.6938397234301199</v>
      </c>
      <c r="BL33" s="50">
        <v>-1.6944027496796299</v>
      </c>
      <c r="BM33" s="50">
        <v>-1.70319260206759</v>
      </c>
      <c r="BN33" s="50">
        <v>1.4279999999999999</v>
      </c>
      <c r="BO33" s="50">
        <v>1.429</v>
      </c>
      <c r="BP33" s="50">
        <v>1.4279999999999999</v>
      </c>
      <c r="BQ33" s="50">
        <v>1.427</v>
      </c>
      <c r="BR33" s="50">
        <v>1.3979999999999999</v>
      </c>
      <c r="BV33" s="53">
        <v>-3.39028025566338</v>
      </c>
      <c r="BW33" s="53">
        <v>-1.9568323210629399</v>
      </c>
      <c r="BX33" s="53">
        <v>-2.5744826675243599</v>
      </c>
      <c r="BY33" s="53">
        <v>-1.5479398930494901</v>
      </c>
      <c r="BZ33" s="53">
        <v>0.78159432023956898</v>
      </c>
      <c r="CA33" s="53">
        <v>1.7434369397727301</v>
      </c>
      <c r="CB33" s="53">
        <f t="shared" si="12"/>
        <v>-1.6914283807299328</v>
      </c>
      <c r="CF33" s="55">
        <v>0.277944190808946</v>
      </c>
      <c r="CG33" s="55">
        <v>-3.9247491538919099E-2</v>
      </c>
      <c r="CH33" s="55">
        <v>0.27428222876442099</v>
      </c>
      <c r="CI33" s="55">
        <v>0.24942296073891801</v>
      </c>
      <c r="CJ33" s="55">
        <v>0.153799763300496</v>
      </c>
      <c r="CK33" s="55">
        <v>8.3798347926136704E-2</v>
      </c>
      <c r="CL33" s="56"/>
      <c r="CM33" s="56"/>
      <c r="CN33" s="56"/>
      <c r="CO33" s="53">
        <f t="shared" si="13"/>
        <v>-0.94230870227590469</v>
      </c>
      <c r="CP33" s="53">
        <f t="shared" si="13"/>
        <v>7.6800759964001153E-2</v>
      </c>
      <c r="CQ33" s="53">
        <f t="shared" si="13"/>
        <v>-0.70613484396395332</v>
      </c>
      <c r="CR33" s="53">
        <f t="shared" si="13"/>
        <v>-0.38609175117028793</v>
      </c>
      <c r="CS33" s="53">
        <f t="shared" si="13"/>
        <v>0.12020902144985778</v>
      </c>
      <c r="CT33" s="53">
        <f t="shared" si="13"/>
        <v>0.14609713526635429</v>
      </c>
      <c r="CU33" s="53">
        <f t="shared" si="14"/>
        <v>-1.6914283807299328</v>
      </c>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row>
    <row r="34" spans="1:148" x14ac:dyDescent="0.3">
      <c r="A34" s="250"/>
      <c r="B34" s="42" t="s">
        <v>109</v>
      </c>
      <c r="C34" s="47" t="s">
        <v>110</v>
      </c>
      <c r="D34" s="48">
        <v>137.48337028824832</v>
      </c>
      <c r="E34" s="48">
        <v>138.10165802342226</v>
      </c>
      <c r="F34" s="48">
        <v>129.75735759028254</v>
      </c>
      <c r="G34" s="48">
        <v>109.09783347638479</v>
      </c>
      <c r="H34" s="48">
        <v>149.77038441985499</v>
      </c>
      <c r="I34" s="48">
        <v>195</v>
      </c>
      <c r="J34" s="51"/>
      <c r="K34" s="48">
        <f t="shared" si="3"/>
        <v>6.48</v>
      </c>
      <c r="L34" s="48">
        <f t="shared" si="3"/>
        <v>17.75</v>
      </c>
      <c r="M34" s="51"/>
      <c r="N34" s="50">
        <v>114.27</v>
      </c>
      <c r="O34" s="50">
        <v>131.62</v>
      </c>
      <c r="P34" s="50">
        <v>112</v>
      </c>
      <c r="Q34" s="50">
        <v>102.56</v>
      </c>
      <c r="R34" s="50">
        <v>120.59</v>
      </c>
      <c r="S34" s="50">
        <v>145.84</v>
      </c>
      <c r="T34" s="220"/>
      <c r="U34" s="220"/>
      <c r="V34" s="51">
        <f t="shared" si="4"/>
        <v>0.30538610709177233</v>
      </c>
      <c r="W34" s="51">
        <f t="shared" si="5"/>
        <v>6.1525006163631733E-2</v>
      </c>
      <c r="X34" s="51">
        <f t="shared" si="6"/>
        <v>0.33622539723901046</v>
      </c>
      <c r="Y34" s="51">
        <f t="shared" si="7"/>
        <v>0.15736029680958141</v>
      </c>
      <c r="Z34" s="51">
        <f t="shared" si="8"/>
        <v>0.32547568549317912</v>
      </c>
      <c r="AA34" s="51">
        <f t="shared" si="9"/>
        <v>0.28163314923498073</v>
      </c>
      <c r="AB34" s="220">
        <f t="shared" si="10"/>
        <v>1.4676056420321557</v>
      </c>
      <c r="AC34" s="52"/>
      <c r="AD34" s="53"/>
      <c r="AE34" s="50">
        <v>23.21</v>
      </c>
      <c r="AF34" s="50">
        <v>6.48</v>
      </c>
      <c r="AG34" s="50">
        <v>17.75</v>
      </c>
      <c r="AH34" s="50">
        <v>6.54</v>
      </c>
      <c r="AI34" s="50">
        <v>29.18</v>
      </c>
      <c r="AJ34" s="50">
        <v>49.16</v>
      </c>
      <c r="AN34" s="41">
        <v>1.56</v>
      </c>
      <c r="AO34" s="41">
        <v>0.44</v>
      </c>
      <c r="AP34" s="41">
        <v>1.76</v>
      </c>
      <c r="AQ34" s="41">
        <v>0.96</v>
      </c>
      <c r="AR34" s="41">
        <v>2.33</v>
      </c>
      <c r="AS34" s="41">
        <v>1.68</v>
      </c>
      <c r="AT34" s="53">
        <f t="shared" si="11"/>
        <v>1.4676056420321557</v>
      </c>
      <c r="BI34" s="50">
        <v>-2.9210090087460601</v>
      </c>
      <c r="BJ34" s="50">
        <v>-2.9160526483954898</v>
      </c>
      <c r="BK34" s="50">
        <v>-2.91426399040399</v>
      </c>
      <c r="BL34" s="50">
        <v>-2.91269175451131</v>
      </c>
      <c r="BM34" s="50">
        <v>-2.88827609071001</v>
      </c>
      <c r="BN34" s="50">
        <v>1.4670000000000001</v>
      </c>
      <c r="BO34" s="50">
        <v>1.48</v>
      </c>
      <c r="BP34" s="50">
        <v>1.482</v>
      </c>
      <c r="BQ34" s="50">
        <v>1.484</v>
      </c>
      <c r="BR34" s="50">
        <v>1.47</v>
      </c>
      <c r="BV34" s="53">
        <v>-3.3559142675862002</v>
      </c>
      <c r="BW34" s="53">
        <v>-1.9877085046190099</v>
      </c>
      <c r="BX34" s="53">
        <v>-2.88019691648593</v>
      </c>
      <c r="BY34" s="53">
        <v>-1.91031583150744</v>
      </c>
      <c r="BZ34" s="53">
        <v>2.2373028678739102</v>
      </c>
      <c r="CA34" s="53">
        <v>2.5669448791980898</v>
      </c>
      <c r="CB34" s="53">
        <f t="shared" si="12"/>
        <v>-2.9210090087460578</v>
      </c>
      <c r="CF34" s="55">
        <v>0.33498806626256</v>
      </c>
      <c r="CG34" s="55">
        <v>0.13317812200939899</v>
      </c>
      <c r="CH34" s="55">
        <v>0.31185382012024598</v>
      </c>
      <c r="CI34" s="55">
        <v>0.26355937503761301</v>
      </c>
      <c r="CJ34" s="55">
        <v>5.62748630479524E-2</v>
      </c>
      <c r="CK34" s="55">
        <v>-9.9854246477770706E-2</v>
      </c>
      <c r="CL34" s="56"/>
      <c r="CM34" s="56"/>
      <c r="CN34" s="56"/>
      <c r="CO34" s="53">
        <f t="shared" si="13"/>
        <v>-1.1241912310416364</v>
      </c>
      <c r="CP34" s="53">
        <f t="shared" si="13"/>
        <v>-0.26471928574727055</v>
      </c>
      <c r="CQ34" s="53">
        <f t="shared" si="13"/>
        <v>-0.8982004111046904</v>
      </c>
      <c r="CR34" s="53">
        <f t="shared" si="13"/>
        <v>-0.50348164667655892</v>
      </c>
      <c r="CS34" s="53">
        <f t="shared" si="13"/>
        <v>0.12590391248639543</v>
      </c>
      <c r="CT34" s="53">
        <f t="shared" si="13"/>
        <v>-0.25632034666229742</v>
      </c>
      <c r="CU34" s="53">
        <f t="shared" si="14"/>
        <v>-2.9210090087460578</v>
      </c>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row>
    <row r="35" spans="1:148" x14ac:dyDescent="0.3">
      <c r="A35" s="250"/>
      <c r="B35" s="42" t="s">
        <v>111</v>
      </c>
      <c r="C35" s="47" t="s">
        <v>112</v>
      </c>
      <c r="D35" s="48">
        <v>138.88603884206671</v>
      </c>
      <c r="E35" s="48">
        <v>138.49305891665472</v>
      </c>
      <c r="F35" s="48">
        <v>129.73924173187302</v>
      </c>
      <c r="G35" s="48">
        <v>105.52703715664471</v>
      </c>
      <c r="H35" s="48">
        <v>149.65173538113251</v>
      </c>
      <c r="I35" s="48">
        <v>204.291666666666</v>
      </c>
      <c r="J35" s="51"/>
      <c r="K35" s="48">
        <f t="shared" si="3"/>
        <v>7.52</v>
      </c>
      <c r="L35" s="48">
        <f t="shared" si="3"/>
        <v>17.88</v>
      </c>
      <c r="M35" s="51"/>
      <c r="N35" s="50">
        <v>114.35</v>
      </c>
      <c r="O35" s="50">
        <v>130.97999999999999</v>
      </c>
      <c r="P35" s="50">
        <v>111.86</v>
      </c>
      <c r="Q35" s="50">
        <v>102.78</v>
      </c>
      <c r="R35" s="50">
        <v>119.96</v>
      </c>
      <c r="S35" s="50">
        <v>145.55000000000001</v>
      </c>
      <c r="T35" s="220"/>
      <c r="U35" s="220"/>
      <c r="V35" s="51">
        <f t="shared" si="4"/>
        <v>0.32278662220903592</v>
      </c>
      <c r="W35" s="51">
        <f t="shared" si="5"/>
        <v>7.1315239786571089E-2</v>
      </c>
      <c r="X35" s="51">
        <f t="shared" si="6"/>
        <v>0.33853320366319506</v>
      </c>
      <c r="Y35" s="51">
        <f t="shared" si="7"/>
        <v>6.6118934334741378E-2</v>
      </c>
      <c r="Z35" s="51">
        <f t="shared" si="8"/>
        <v>0.33117925341931503</v>
      </c>
      <c r="AA35" s="51">
        <f t="shared" si="9"/>
        <v>0.33652564228325138</v>
      </c>
      <c r="AB35" s="220">
        <f t="shared" si="10"/>
        <v>1.46645889569611</v>
      </c>
      <c r="AC35" s="52"/>
      <c r="AD35" s="53"/>
      <c r="AE35" s="50">
        <v>24.53</v>
      </c>
      <c r="AF35" s="50">
        <v>7.52</v>
      </c>
      <c r="AG35" s="50">
        <v>17.88</v>
      </c>
      <c r="AH35" s="50">
        <v>2.75</v>
      </c>
      <c r="AI35" s="50">
        <v>29.69</v>
      </c>
      <c r="AJ35" s="50">
        <v>58.74</v>
      </c>
      <c r="AN35" s="41">
        <v>1.65</v>
      </c>
      <c r="AO35" s="41">
        <v>0.51</v>
      </c>
      <c r="AP35" s="41">
        <v>1.77</v>
      </c>
      <c r="AQ35" s="41">
        <v>0.4</v>
      </c>
      <c r="AR35" s="41">
        <v>2.37</v>
      </c>
      <c r="AS35" s="41">
        <v>2</v>
      </c>
      <c r="AT35" s="53">
        <f t="shared" si="11"/>
        <v>1.46645889569611</v>
      </c>
      <c r="BI35" s="50">
        <v>-3.7530416107865401</v>
      </c>
      <c r="BJ35" s="50">
        <v>-3.7425436960784801</v>
      </c>
      <c r="BK35" s="50">
        <v>-3.73875420177608</v>
      </c>
      <c r="BL35" s="50">
        <v>-3.7354227898281298</v>
      </c>
      <c r="BM35" s="50">
        <v>-3.6836362470534101</v>
      </c>
      <c r="BN35" s="50">
        <v>1.4670000000000001</v>
      </c>
      <c r="BO35" s="50">
        <v>1.48</v>
      </c>
      <c r="BP35" s="50">
        <v>1.484</v>
      </c>
      <c r="BQ35" s="50">
        <v>1.484</v>
      </c>
      <c r="BR35" s="50">
        <v>1.48</v>
      </c>
      <c r="BV35" s="53">
        <v>-2.8100559514226902</v>
      </c>
      <c r="BW35" s="53">
        <v>-1.72911375297055</v>
      </c>
      <c r="BX35" s="53">
        <v>-2.6924146645777398</v>
      </c>
      <c r="BY35" s="53">
        <v>-2.2901500157210601</v>
      </c>
      <c r="BZ35" s="53">
        <v>1.6807076559531</v>
      </c>
      <c r="CA35" s="53">
        <v>2.9524297787293499</v>
      </c>
      <c r="CB35" s="53">
        <f t="shared" si="12"/>
        <v>-3.7530416107865401</v>
      </c>
      <c r="CF35" s="55">
        <v>0.37447989702492002</v>
      </c>
      <c r="CG35" s="55">
        <v>0.23020611077863601</v>
      </c>
      <c r="CH35" s="55">
        <v>0.34752281685027597</v>
      </c>
      <c r="CI35" s="55">
        <v>0.29396559079899598</v>
      </c>
      <c r="CJ35" s="55">
        <v>-2.5975729923309099E-2</v>
      </c>
      <c r="CK35" s="55">
        <v>-0.22019868552951899</v>
      </c>
      <c r="CL35" s="56"/>
      <c r="CM35" s="56"/>
      <c r="CN35" s="56"/>
      <c r="CO35" s="53">
        <f t="shared" si="13"/>
        <v>-1.0523094633230325</v>
      </c>
      <c r="CP35" s="53">
        <f t="shared" si="13"/>
        <v>-0.39805255216520152</v>
      </c>
      <c r="CQ35" s="53">
        <f t="shared" si="13"/>
        <v>-0.93567552836304713</v>
      </c>
      <c r="CR35" s="53">
        <f t="shared" si="13"/>
        <v>-0.67322530238977141</v>
      </c>
      <c r="CS35" s="53">
        <f t="shared" si="13"/>
        <v>-4.3657608151075632E-2</v>
      </c>
      <c r="CT35" s="53">
        <f t="shared" si="13"/>
        <v>-0.65012115639441148</v>
      </c>
      <c r="CU35" s="53">
        <f t="shared" si="14"/>
        <v>-3.7530416107865401</v>
      </c>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row>
    <row r="36" spans="1:148" x14ac:dyDescent="0.3">
      <c r="A36" s="250"/>
      <c r="B36" s="42" t="s">
        <v>113</v>
      </c>
      <c r="C36" s="47" t="s">
        <v>114</v>
      </c>
      <c r="D36" s="48">
        <v>135.78366445916112</v>
      </c>
      <c r="E36" s="48">
        <v>134.10758046166256</v>
      </c>
      <c r="F36" s="48">
        <v>125.31998887636364</v>
      </c>
      <c r="G36" s="48">
        <v>102.23696527996482</v>
      </c>
      <c r="H36" s="48">
        <v>142.85965018354753</v>
      </c>
      <c r="I36" s="48">
        <v>213.47499999999999</v>
      </c>
      <c r="J36" s="51"/>
      <c r="K36" s="48">
        <f t="shared" si="3"/>
        <v>3.78</v>
      </c>
      <c r="L36" s="48">
        <f t="shared" si="3"/>
        <v>13.61</v>
      </c>
      <c r="M36" s="51"/>
      <c r="N36" s="50">
        <v>114.42</v>
      </c>
      <c r="O36" s="50">
        <v>130.33000000000001</v>
      </c>
      <c r="P36" s="50">
        <v>111.71</v>
      </c>
      <c r="Q36" s="50">
        <v>102.99</v>
      </c>
      <c r="R36" s="50">
        <v>119.33</v>
      </c>
      <c r="S36" s="50">
        <v>145.24</v>
      </c>
      <c r="T36" s="220"/>
      <c r="U36" s="220"/>
      <c r="V36" s="51">
        <f t="shared" si="4"/>
        <v>0.28105209374534035</v>
      </c>
      <c r="W36" s="51">
        <f t="shared" si="5"/>
        <v>3.5857439616150864E-2</v>
      </c>
      <c r="X36" s="51">
        <f t="shared" si="6"/>
        <v>0.25769734562748481</v>
      </c>
      <c r="Y36" s="51">
        <f t="shared" si="7"/>
        <v>-1.8124928920364679E-2</v>
      </c>
      <c r="Z36" s="51">
        <f t="shared" si="8"/>
        <v>0.26244784553605616</v>
      </c>
      <c r="AA36" s="51">
        <f t="shared" si="9"/>
        <v>0.39091208173411124</v>
      </c>
      <c r="AB36" s="220">
        <f t="shared" si="10"/>
        <v>1.2098418773387787</v>
      </c>
      <c r="AC36" s="52"/>
      <c r="AD36" s="53"/>
      <c r="AE36" s="50">
        <v>21.36</v>
      </c>
      <c r="AF36" s="50">
        <v>3.78</v>
      </c>
      <c r="AG36" s="50">
        <v>13.61</v>
      </c>
      <c r="AH36" s="50">
        <v>-0.75</v>
      </c>
      <c r="AI36" s="50">
        <v>23.53</v>
      </c>
      <c r="AJ36" s="50">
        <v>68.23</v>
      </c>
      <c r="AN36" s="41">
        <v>1.43</v>
      </c>
      <c r="AO36" s="41">
        <v>0.25</v>
      </c>
      <c r="AP36" s="41">
        <v>1.35</v>
      </c>
      <c r="AQ36" s="41">
        <v>-0.11</v>
      </c>
      <c r="AR36" s="41">
        <v>1.88</v>
      </c>
      <c r="AS36" s="41">
        <v>2.33</v>
      </c>
      <c r="AT36" s="53">
        <f t="shared" si="11"/>
        <v>1.2098418773387787</v>
      </c>
      <c r="BI36" s="50">
        <v>-4.3208383253855498</v>
      </c>
      <c r="BJ36" s="50">
        <v>-4.3090327667372401</v>
      </c>
      <c r="BK36" s="50">
        <v>-4.3047759267299499</v>
      </c>
      <c r="BL36" s="50">
        <v>-4.3010357116615596</v>
      </c>
      <c r="BM36" s="50">
        <v>-4.2431397702897096</v>
      </c>
      <c r="BN36" s="50">
        <v>1.21</v>
      </c>
      <c r="BO36" s="50">
        <v>1.1990000000000001</v>
      </c>
      <c r="BP36" s="50">
        <v>1.1950000000000001</v>
      </c>
      <c r="BQ36" s="50">
        <v>1.194</v>
      </c>
      <c r="BR36" s="50">
        <v>1.1299999999999999</v>
      </c>
      <c r="BV36" s="53">
        <v>-3.0910010480519401</v>
      </c>
      <c r="BW36" s="53">
        <v>-1.8356270996872699</v>
      </c>
      <c r="BX36" s="53">
        <v>-3.2826975749513601</v>
      </c>
      <c r="BY36" s="53">
        <v>-2.46570387520554</v>
      </c>
      <c r="BZ36" s="53">
        <v>0.149344430554048</v>
      </c>
      <c r="CA36" s="53">
        <v>3.0777377153904899</v>
      </c>
      <c r="CB36" s="53">
        <f t="shared" si="12"/>
        <v>-4.3208383253855551</v>
      </c>
      <c r="CF36" s="55">
        <v>0.37045577035275101</v>
      </c>
      <c r="CG36" s="55">
        <v>0.25567718847870402</v>
      </c>
      <c r="CH36" s="55">
        <v>0.34901068173863897</v>
      </c>
      <c r="CI36" s="55">
        <v>0.30380468050204801</v>
      </c>
      <c r="CJ36" s="55">
        <v>-1.6011336394415401E-2</v>
      </c>
      <c r="CK36" s="55">
        <v>-0.26293698467772603</v>
      </c>
      <c r="CL36" s="56"/>
      <c r="CM36" s="56"/>
      <c r="CN36" s="56"/>
      <c r="CO36" s="53">
        <f t="shared" si="13"/>
        <v>-1.1450791744172422</v>
      </c>
      <c r="CP36" s="53">
        <f t="shared" si="13"/>
        <v>-0.4693279759433589</v>
      </c>
      <c r="CQ36" s="53">
        <f t="shared" si="13"/>
        <v>-1.145696518575551</v>
      </c>
      <c r="CR36" s="53">
        <f t="shared" si="13"/>
        <v>-0.7490923780194807</v>
      </c>
      <c r="CS36" s="53">
        <f t="shared" si="13"/>
        <v>-2.3912039162332721E-3</v>
      </c>
      <c r="CT36" s="53">
        <f t="shared" si="13"/>
        <v>-0.80925107451368872</v>
      </c>
      <c r="CU36" s="53">
        <f t="shared" si="14"/>
        <v>-4.3208383253855551</v>
      </c>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row>
    <row r="37" spans="1:148" x14ac:dyDescent="0.3">
      <c r="A37" s="250">
        <v>2009</v>
      </c>
      <c r="B37" s="42" t="s">
        <v>115</v>
      </c>
      <c r="C37" s="47" t="s">
        <v>116</v>
      </c>
      <c r="D37" s="48">
        <v>133.57791500181622</v>
      </c>
      <c r="E37" s="48">
        <v>132.70335148953828</v>
      </c>
      <c r="F37" s="48">
        <v>124.76820185540076</v>
      </c>
      <c r="G37" s="48">
        <v>101.57318065849729</v>
      </c>
      <c r="H37" s="48">
        <v>142.88201746115777</v>
      </c>
      <c r="I37" s="48">
        <v>213.71666666666599</v>
      </c>
      <c r="J37" s="51"/>
      <c r="K37" s="48">
        <f t="shared" si="3"/>
        <v>3.01</v>
      </c>
      <c r="L37" s="48">
        <f t="shared" si="3"/>
        <v>13.22</v>
      </c>
      <c r="M37" s="51"/>
      <c r="N37" s="50">
        <v>114.49</v>
      </c>
      <c r="O37" s="50">
        <v>129.69</v>
      </c>
      <c r="P37" s="50">
        <v>111.55</v>
      </c>
      <c r="Q37" s="50">
        <v>103.2</v>
      </c>
      <c r="R37" s="50">
        <v>118.68</v>
      </c>
      <c r="S37" s="50">
        <v>144.91999999999999</v>
      </c>
      <c r="T37" s="220"/>
      <c r="U37" s="220"/>
      <c r="V37" s="51">
        <f t="shared" si="4"/>
        <v>0.25111321546679066</v>
      </c>
      <c r="W37" s="51">
        <f t="shared" si="5"/>
        <v>2.8603247548247529E-2</v>
      </c>
      <c r="X37" s="51">
        <f t="shared" si="6"/>
        <v>0.25027908274199673</v>
      </c>
      <c r="Y37" s="51">
        <f t="shared" si="7"/>
        <v>-3.9156209065146171E-2</v>
      </c>
      <c r="Z37" s="51">
        <f t="shared" si="8"/>
        <v>0.26994737664005597</v>
      </c>
      <c r="AA37" s="51">
        <f t="shared" si="9"/>
        <v>0.39412981875920206</v>
      </c>
      <c r="AB37" s="220">
        <f t="shared" si="10"/>
        <v>1.1549165320911468</v>
      </c>
      <c r="AC37" s="52"/>
      <c r="AD37" s="53"/>
      <c r="AE37" s="50">
        <v>19.09</v>
      </c>
      <c r="AF37" s="50">
        <v>3.01</v>
      </c>
      <c r="AG37" s="50">
        <v>13.22</v>
      </c>
      <c r="AH37" s="50">
        <v>-1.63</v>
      </c>
      <c r="AI37" s="50">
        <v>24.2</v>
      </c>
      <c r="AJ37" s="50">
        <v>68.790000000000006</v>
      </c>
      <c r="AN37" s="41">
        <v>1.28</v>
      </c>
      <c r="AO37" s="41">
        <v>0.2</v>
      </c>
      <c r="AP37" s="41">
        <v>1.31</v>
      </c>
      <c r="AQ37" s="41">
        <v>-0.24</v>
      </c>
      <c r="AR37" s="41">
        <v>1.93</v>
      </c>
      <c r="AS37" s="41">
        <v>2.35</v>
      </c>
      <c r="AT37" s="53">
        <f t="shared" si="11"/>
        <v>1.1549165320911468</v>
      </c>
      <c r="BI37" s="50">
        <v>-3.83166102894103</v>
      </c>
      <c r="BJ37" s="50">
        <v>-3.8174638700068</v>
      </c>
      <c r="BK37" s="50">
        <v>-3.8123497974088001</v>
      </c>
      <c r="BL37" s="50">
        <v>-3.8078586208890499</v>
      </c>
      <c r="BM37" s="50">
        <v>-3.7386011624179898</v>
      </c>
      <c r="BN37" s="50">
        <v>1.155</v>
      </c>
      <c r="BO37" s="50">
        <v>1.1419999999999999</v>
      </c>
      <c r="BP37" s="50">
        <v>1.1399999999999999</v>
      </c>
      <c r="BQ37" s="50">
        <v>1.1339999999999999</v>
      </c>
      <c r="BR37" s="50">
        <v>1.0680000000000001</v>
      </c>
      <c r="BV37" s="53">
        <v>-3.06830023303328</v>
      </c>
      <c r="BW37" s="53">
        <v>-1.7238077781150301</v>
      </c>
      <c r="BX37" s="53">
        <v>-2.9444716268865698</v>
      </c>
      <c r="BY37" s="53">
        <v>-2.2553671229523502</v>
      </c>
      <c r="BZ37" s="53">
        <v>-7.9374969004329304E-2</v>
      </c>
      <c r="CA37" s="53">
        <v>2.13502293820898</v>
      </c>
      <c r="CB37" s="53">
        <f t="shared" si="12"/>
        <v>-3.8316610289410331</v>
      </c>
      <c r="CF37" s="55">
        <v>0.36181930886320002</v>
      </c>
      <c r="CG37" s="55">
        <v>0.26166213772629798</v>
      </c>
      <c r="CH37" s="55">
        <v>0.34282361935113898</v>
      </c>
      <c r="CI37" s="55">
        <v>0.303830170861492</v>
      </c>
      <c r="CJ37" s="55">
        <v>-4.48155467670011E-4</v>
      </c>
      <c r="CK37" s="55">
        <v>-0.26968708133445801</v>
      </c>
      <c r="CL37" s="56"/>
      <c r="CM37" s="56"/>
      <c r="CN37" s="56"/>
      <c r="CO37" s="53">
        <f t="shared" si="13"/>
        <v>-1.1101702697008968</v>
      </c>
      <c r="CP37" s="53">
        <f t="shared" si="13"/>
        <v>-0.45105522825079869</v>
      </c>
      <c r="CQ37" s="53">
        <f t="shared" si="13"/>
        <v>-1.0094344202059904</v>
      </c>
      <c r="CR37" s="53">
        <f t="shared" si="13"/>
        <v>-0.68524857832200414</v>
      </c>
      <c r="CS37" s="53">
        <f t="shared" si="13"/>
        <v>3.5572326355427828E-5</v>
      </c>
      <c r="CT37" s="53">
        <f t="shared" si="13"/>
        <v>-0.57578810478769871</v>
      </c>
      <c r="CU37" s="53">
        <f t="shared" si="14"/>
        <v>-3.8316610289410331</v>
      </c>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row>
    <row r="38" spans="1:148" x14ac:dyDescent="0.3">
      <c r="A38" s="250"/>
      <c r="B38" s="42" t="s">
        <v>117</v>
      </c>
      <c r="C38" s="47" t="s">
        <v>118</v>
      </c>
      <c r="D38" s="48">
        <v>127.67241379310346</v>
      </c>
      <c r="E38" s="48">
        <v>128.08229682621771</v>
      </c>
      <c r="F38" s="48">
        <v>120.1290978715647</v>
      </c>
      <c r="G38" s="48">
        <v>99.866693931662383</v>
      </c>
      <c r="H38" s="48">
        <v>140.8046551823457</v>
      </c>
      <c r="I38" s="48">
        <v>211.95</v>
      </c>
      <c r="J38" s="51"/>
      <c r="K38" s="48">
        <f t="shared" si="3"/>
        <v>-0.97</v>
      </c>
      <c r="L38" s="48">
        <f t="shared" si="3"/>
        <v>8.74</v>
      </c>
      <c r="M38" s="51"/>
      <c r="N38" s="50">
        <v>114.55</v>
      </c>
      <c r="O38" s="50">
        <v>129.05000000000001</v>
      </c>
      <c r="P38" s="50">
        <v>111.39</v>
      </c>
      <c r="Q38" s="50">
        <v>103.42</v>
      </c>
      <c r="R38" s="50">
        <v>118.02</v>
      </c>
      <c r="S38" s="50">
        <v>144.59</v>
      </c>
      <c r="T38" s="220"/>
      <c r="U38" s="220"/>
      <c r="V38" s="51">
        <f t="shared" si="4"/>
        <v>0.17263339248725876</v>
      </c>
      <c r="W38" s="51">
        <f t="shared" si="5"/>
        <v>-9.1856039791630879E-3</v>
      </c>
      <c r="X38" s="51">
        <f t="shared" si="6"/>
        <v>0.16546981376245851</v>
      </c>
      <c r="Y38" s="51">
        <f t="shared" si="7"/>
        <v>-8.5525166645585154E-2</v>
      </c>
      <c r="Z38" s="51">
        <f t="shared" si="8"/>
        <v>0.2541382305832055</v>
      </c>
      <c r="AA38" s="51">
        <f t="shared" si="9"/>
        <v>0.38589928666534373</v>
      </c>
      <c r="AB38" s="220">
        <f t="shared" si="10"/>
        <v>0.88342995287351833</v>
      </c>
      <c r="AC38" s="52"/>
      <c r="AD38" s="53"/>
      <c r="AE38" s="50">
        <v>13.12</v>
      </c>
      <c r="AF38" s="50">
        <v>-0.97</v>
      </c>
      <c r="AG38" s="50">
        <v>8.74</v>
      </c>
      <c r="AH38" s="50">
        <v>-3.55</v>
      </c>
      <c r="AI38" s="50">
        <v>22.78</v>
      </c>
      <c r="AJ38" s="50">
        <v>67.36</v>
      </c>
      <c r="AN38" s="41">
        <v>0.88</v>
      </c>
      <c r="AO38" s="41">
        <v>-7.0000000000000007E-2</v>
      </c>
      <c r="AP38" s="41">
        <v>0.87</v>
      </c>
      <c r="AQ38" s="41">
        <v>-0.52</v>
      </c>
      <c r="AR38" s="41">
        <v>1.82</v>
      </c>
      <c r="AS38" s="41">
        <v>2.2999999999999998</v>
      </c>
      <c r="AT38" s="53">
        <f t="shared" si="11"/>
        <v>0.88342995287351833</v>
      </c>
      <c r="BI38" s="50">
        <v>-3.6551825928841302</v>
      </c>
      <c r="BJ38" s="50">
        <v>-3.63996682636839</v>
      </c>
      <c r="BK38" s="50">
        <v>-3.6344923550047001</v>
      </c>
      <c r="BL38" s="50">
        <v>-3.6296875176862402</v>
      </c>
      <c r="BM38" s="50">
        <v>-3.5559266346908802</v>
      </c>
      <c r="BN38" s="50">
        <v>0.88500000000000001</v>
      </c>
      <c r="BO38" s="50">
        <v>0.85499999999999998</v>
      </c>
      <c r="BP38" s="50">
        <v>0.84599999999999997</v>
      </c>
      <c r="BQ38" s="50">
        <v>0.83699999999999997</v>
      </c>
      <c r="BR38" s="50">
        <v>0.71899999999999997</v>
      </c>
      <c r="BV38" s="53">
        <v>-3.35535005371616</v>
      </c>
      <c r="BW38" s="53">
        <v>-1.8374321717111399</v>
      </c>
      <c r="BX38" s="53">
        <v>-3.2408252990548201</v>
      </c>
      <c r="BY38" s="53">
        <v>-2.2212273397347002</v>
      </c>
      <c r="BZ38" s="53">
        <v>-0.63634613986745503</v>
      </c>
      <c r="CA38" s="53">
        <v>1.1336856436007201</v>
      </c>
      <c r="CB38" s="53">
        <f t="shared" si="12"/>
        <v>-3.6551825928841315</v>
      </c>
      <c r="CF38" s="55">
        <v>0.34523520516193601</v>
      </c>
      <c r="CG38" s="55">
        <v>0.25688168399066702</v>
      </c>
      <c r="CH38" s="55">
        <v>0.32855583856966403</v>
      </c>
      <c r="CI38" s="55">
        <v>0.29529593433828499</v>
      </c>
      <c r="CJ38" s="55">
        <v>2.70650810475935E-2</v>
      </c>
      <c r="CK38" s="55">
        <v>-0.25303374310814603</v>
      </c>
      <c r="CL38" s="56"/>
      <c r="CM38" s="56"/>
      <c r="CN38" s="56"/>
      <c r="CO38" s="53">
        <f t="shared" si="13"/>
        <v>-1.1583849641848114</v>
      </c>
      <c r="CP38" s="53">
        <f t="shared" si="13"/>
        <v>-0.47200267048778605</v>
      </c>
      <c r="CQ38" s="53">
        <f t="shared" si="13"/>
        <v>-1.0647920737887386</v>
      </c>
      <c r="CR38" s="53">
        <f t="shared" si="13"/>
        <v>-0.6559194026647015</v>
      </c>
      <c r="CS38" s="53">
        <f t="shared" si="13"/>
        <v>-1.7222759849835938E-2</v>
      </c>
      <c r="CT38" s="53">
        <f t="shared" si="13"/>
        <v>-0.28686072190825779</v>
      </c>
      <c r="CU38" s="53">
        <f t="shared" si="14"/>
        <v>-3.6551825928841315</v>
      </c>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row>
    <row r="39" spans="1:148" x14ac:dyDescent="0.3">
      <c r="A39" s="250"/>
      <c r="B39" s="42" t="s">
        <v>119</v>
      </c>
      <c r="C39" s="47" t="s">
        <v>120</v>
      </c>
      <c r="D39" s="48">
        <v>126.39753801593048</v>
      </c>
      <c r="E39" s="48">
        <v>125.82685972639045</v>
      </c>
      <c r="F39" s="48">
        <v>118.37085210334288</v>
      </c>
      <c r="G39" s="48">
        <v>103.57177703577749</v>
      </c>
      <c r="H39" s="48">
        <v>142.69365599158451</v>
      </c>
      <c r="I39" s="48">
        <v>206.98333333333301</v>
      </c>
      <c r="J39" s="51"/>
      <c r="K39" s="48">
        <f t="shared" si="3"/>
        <v>-2.58</v>
      </c>
      <c r="L39" s="48">
        <f t="shared" si="3"/>
        <v>7.16</v>
      </c>
      <c r="M39" s="51"/>
      <c r="N39" s="50">
        <v>114.6</v>
      </c>
      <c r="O39" s="50">
        <v>128.41</v>
      </c>
      <c r="P39" s="50">
        <v>111.22</v>
      </c>
      <c r="Q39" s="50">
        <v>103.63</v>
      </c>
      <c r="R39" s="50">
        <v>117.35</v>
      </c>
      <c r="S39" s="50">
        <v>144.24</v>
      </c>
      <c r="T39" s="220"/>
      <c r="U39" s="220"/>
      <c r="V39" s="51">
        <f t="shared" si="4"/>
        <v>0.15520383999457879</v>
      </c>
      <c r="W39" s="51">
        <f t="shared" si="5"/>
        <v>-2.4519609131035298E-2</v>
      </c>
      <c r="X39" s="51">
        <f t="shared" si="6"/>
        <v>0.13539728964852255</v>
      </c>
      <c r="Y39" s="51">
        <f t="shared" si="7"/>
        <v>-1.401379059941106E-3</v>
      </c>
      <c r="Z39" s="51">
        <f t="shared" si="8"/>
        <v>0.28268112195093825</v>
      </c>
      <c r="AA39" s="51">
        <f t="shared" si="9"/>
        <v>0.3594508250644165</v>
      </c>
      <c r="AB39" s="220">
        <f t="shared" si="10"/>
        <v>0.90681208846747963</v>
      </c>
      <c r="AC39" s="52"/>
      <c r="AD39" s="53"/>
      <c r="AE39" s="50">
        <v>11.79</v>
      </c>
      <c r="AF39" s="50">
        <v>-2.58</v>
      </c>
      <c r="AG39" s="50">
        <v>7.16</v>
      </c>
      <c r="AH39" s="50">
        <v>-0.06</v>
      </c>
      <c r="AI39" s="50">
        <v>25.34</v>
      </c>
      <c r="AJ39" s="50">
        <v>62.74</v>
      </c>
      <c r="AN39" s="41">
        <v>0.79</v>
      </c>
      <c r="AO39" s="41">
        <v>-0.17</v>
      </c>
      <c r="AP39" s="41">
        <v>0.71</v>
      </c>
      <c r="AQ39" s="41">
        <v>-0.01</v>
      </c>
      <c r="AR39" s="41">
        <v>2.02</v>
      </c>
      <c r="AS39" s="41">
        <v>2.14</v>
      </c>
      <c r="AT39" s="53">
        <f t="shared" si="11"/>
        <v>0.90681208846747963</v>
      </c>
      <c r="BI39" s="50">
        <v>-2.8146349569031601</v>
      </c>
      <c r="BJ39" s="50">
        <v>-2.79730018846631</v>
      </c>
      <c r="BK39" s="50">
        <v>-2.7910746672200002</v>
      </c>
      <c r="BL39" s="50">
        <v>-2.7856155978024399</v>
      </c>
      <c r="BM39" s="50">
        <v>-2.7023934352521</v>
      </c>
      <c r="BN39" s="50">
        <v>0.90800000000000003</v>
      </c>
      <c r="BO39" s="50">
        <v>0.88200000000000001</v>
      </c>
      <c r="BP39" s="50">
        <v>0.872</v>
      </c>
      <c r="BQ39" s="50">
        <v>0.86399999999999999</v>
      </c>
      <c r="BR39" s="50">
        <v>0.755</v>
      </c>
      <c r="BV39" s="53">
        <v>-3.0385765509279299</v>
      </c>
      <c r="BW39" s="53">
        <v>-1.77467543089075</v>
      </c>
      <c r="BX39" s="53">
        <v>-3.0144498491017599</v>
      </c>
      <c r="BY39" s="53">
        <v>-1.5553054592603399</v>
      </c>
      <c r="BZ39" s="53">
        <v>-0.45223798377616797</v>
      </c>
      <c r="CA39" s="53">
        <v>-0.224039847033422</v>
      </c>
      <c r="CB39" s="53">
        <f t="shared" si="12"/>
        <v>-2.8146349569031597</v>
      </c>
      <c r="CF39" s="55">
        <v>0.331620221205156</v>
      </c>
      <c r="CG39" s="55">
        <v>0.247773316355589</v>
      </c>
      <c r="CH39" s="55">
        <v>0.31638065344071498</v>
      </c>
      <c r="CI39" s="55">
        <v>0.28617871591640298</v>
      </c>
      <c r="CJ39" s="55">
        <v>4.0403840810663998E-2</v>
      </c>
      <c r="CK39" s="55">
        <v>-0.22235674772852801</v>
      </c>
      <c r="CL39" s="56"/>
      <c r="CM39" s="56"/>
      <c r="CN39" s="56"/>
      <c r="CO39" s="53">
        <f t="shared" si="13"/>
        <v>-1.00765342796752</v>
      </c>
      <c r="CP39" s="53">
        <f t="shared" si="13"/>
        <v>-0.439717216966585</v>
      </c>
      <c r="CQ39" s="53">
        <f t="shared" si="13"/>
        <v>-0.95371361302307944</v>
      </c>
      <c r="CR39" s="53">
        <f t="shared" si="13"/>
        <v>-0.4450953191888955</v>
      </c>
      <c r="CS39" s="53">
        <f t="shared" si="13"/>
        <v>-1.827215150502794E-2</v>
      </c>
      <c r="CT39" s="53">
        <f t="shared" si="13"/>
        <v>4.9816771747948622E-2</v>
      </c>
      <c r="CU39" s="53">
        <f t="shared" si="14"/>
        <v>-2.8146349569031597</v>
      </c>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row>
    <row r="40" spans="1:148" x14ac:dyDescent="0.3">
      <c r="A40" s="250"/>
      <c r="B40" s="42" t="s">
        <v>121</v>
      </c>
      <c r="C40" s="47" t="s">
        <v>122</v>
      </c>
      <c r="D40" s="48">
        <v>124.08251900108576</v>
      </c>
      <c r="E40" s="48">
        <v>123.29136352576784</v>
      </c>
      <c r="F40" s="48">
        <v>116.00419295602097</v>
      </c>
      <c r="G40" s="48">
        <v>103.35925424828707</v>
      </c>
      <c r="H40" s="48">
        <v>136.6620937663929</v>
      </c>
      <c r="I40" s="48">
        <v>199.75833333333301</v>
      </c>
      <c r="J40" s="51"/>
      <c r="K40" s="48">
        <f t="shared" si="3"/>
        <v>-4.4800000000000004</v>
      </c>
      <c r="L40" s="48">
        <f t="shared" si="3"/>
        <v>4.96</v>
      </c>
      <c r="M40" s="51"/>
      <c r="N40" s="50">
        <v>114.65</v>
      </c>
      <c r="O40" s="50">
        <v>127.77</v>
      </c>
      <c r="P40" s="50">
        <v>111.04</v>
      </c>
      <c r="Q40" s="50">
        <v>103.84</v>
      </c>
      <c r="R40" s="50">
        <v>116.67</v>
      </c>
      <c r="S40" s="50">
        <v>143.88</v>
      </c>
      <c r="T40" s="220"/>
      <c r="U40" s="220"/>
      <c r="V40" s="51">
        <f t="shared" si="4"/>
        <v>0.12409056599889859</v>
      </c>
      <c r="W40" s="51">
        <f t="shared" si="5"/>
        <v>-4.2511983150927288E-2</v>
      </c>
      <c r="X40" s="51">
        <f t="shared" si="6"/>
        <v>9.3994150882146535E-2</v>
      </c>
      <c r="Y40" s="51">
        <f t="shared" si="7"/>
        <v>-1.1571156477562084E-2</v>
      </c>
      <c r="Z40" s="51">
        <f t="shared" si="8"/>
        <v>0.22299022279614569</v>
      </c>
      <c r="AA40" s="51">
        <f t="shared" si="9"/>
        <v>0.32012186718202962</v>
      </c>
      <c r="AB40" s="220">
        <f t="shared" si="10"/>
        <v>0.7071136672307311</v>
      </c>
      <c r="AC40" s="52"/>
      <c r="AD40" s="53"/>
      <c r="AE40" s="50">
        <v>9.43</v>
      </c>
      <c r="AF40" s="50">
        <v>-4.4800000000000004</v>
      </c>
      <c r="AG40" s="50">
        <v>4.96</v>
      </c>
      <c r="AH40" s="50">
        <v>-0.48</v>
      </c>
      <c r="AI40" s="50">
        <v>19.989999999999998</v>
      </c>
      <c r="AJ40" s="50">
        <v>55.88</v>
      </c>
      <c r="AN40" s="41">
        <v>0.63</v>
      </c>
      <c r="AO40" s="41">
        <v>-0.3</v>
      </c>
      <c r="AP40" s="41">
        <v>0.49</v>
      </c>
      <c r="AQ40" s="41">
        <v>-7.0000000000000007E-2</v>
      </c>
      <c r="AR40" s="41">
        <v>1.59</v>
      </c>
      <c r="AS40" s="41">
        <v>1.91</v>
      </c>
      <c r="AT40" s="53">
        <f t="shared" si="11"/>
        <v>0.7071136672307311</v>
      </c>
      <c r="BI40" s="50">
        <v>-2.3871628148461999</v>
      </c>
      <c r="BJ40" s="50">
        <v>-2.3723241091695</v>
      </c>
      <c r="BK40" s="50">
        <v>-2.36700775503071</v>
      </c>
      <c r="BL40" s="50">
        <v>-2.3623514550072602</v>
      </c>
      <c r="BM40" s="50">
        <v>-2.2920043441653601</v>
      </c>
      <c r="BN40" s="50">
        <v>0.70599999999999996</v>
      </c>
      <c r="BO40" s="50">
        <v>0.66700000000000004</v>
      </c>
      <c r="BP40" s="50">
        <v>0.65200000000000002</v>
      </c>
      <c r="BQ40" s="50">
        <v>0.64200000000000002</v>
      </c>
      <c r="BR40" s="50">
        <v>0.502</v>
      </c>
      <c r="BV40" s="53">
        <v>-2.9126765910271302</v>
      </c>
      <c r="BW40" s="53">
        <v>-1.73934982397982</v>
      </c>
      <c r="BX40" s="53">
        <v>-2.9170843535722302</v>
      </c>
      <c r="BY40" s="53">
        <v>-1.4933850088442699</v>
      </c>
      <c r="BZ40" s="53">
        <v>-1.5809311012026801</v>
      </c>
      <c r="CA40" s="53">
        <v>-1.6567128513207501</v>
      </c>
      <c r="CB40" s="53">
        <f t="shared" si="12"/>
        <v>-2.387162814846203</v>
      </c>
      <c r="CF40" s="55">
        <v>0.308907172280803</v>
      </c>
      <c r="CG40" s="55">
        <v>0.22305997280786999</v>
      </c>
      <c r="CH40" s="55">
        <v>0.29588842653597103</v>
      </c>
      <c r="CI40" s="55">
        <v>0.26972176676175402</v>
      </c>
      <c r="CJ40" s="55">
        <v>6.38083849873885E-2</v>
      </c>
      <c r="CK40" s="55">
        <v>-0.16138572337378601</v>
      </c>
      <c r="CL40" s="56"/>
      <c r="CM40" s="56"/>
      <c r="CN40" s="56"/>
      <c r="CO40" s="53">
        <f t="shared" si="13"/>
        <v>-0.89974668950267966</v>
      </c>
      <c r="CP40" s="53">
        <f t="shared" si="13"/>
        <v>-0.38797932444031208</v>
      </c>
      <c r="CQ40" s="53">
        <f t="shared" si="13"/>
        <v>-0.86313149945118739</v>
      </c>
      <c r="CR40" s="53">
        <f t="shared" si="13"/>
        <v>-0.40279844304099416</v>
      </c>
      <c r="CS40" s="53">
        <f t="shared" si="13"/>
        <v>-0.10087666034407666</v>
      </c>
      <c r="CT40" s="53">
        <f t="shared" si="13"/>
        <v>0.26736980193304682</v>
      </c>
      <c r="CU40" s="53">
        <f t="shared" si="14"/>
        <v>-2.387162814846203</v>
      </c>
      <c r="CV40" s="56"/>
      <c r="CW40" s="56"/>
      <c r="CX40" s="56"/>
      <c r="CY40" s="56"/>
      <c r="CZ40" s="56"/>
      <c r="DA40" s="56"/>
      <c r="DB40" s="56"/>
      <c r="DC40" s="56"/>
      <c r="DD40" s="56"/>
      <c r="DE40" s="56"/>
      <c r="DF40" s="56"/>
      <c r="DG40" s="56"/>
      <c r="DH40" s="56"/>
      <c r="DI40" s="56"/>
      <c r="DJ40" s="56"/>
      <c r="DK40" s="56"/>
      <c r="DL40" s="56"/>
      <c r="DM40" s="56"/>
      <c r="DN40" s="56"/>
      <c r="DO40" s="56"/>
      <c r="DP40" s="56"/>
      <c r="DQ40" s="56"/>
      <c r="DR40" s="56"/>
      <c r="DS40" s="56"/>
      <c r="DT40" s="56"/>
      <c r="DU40" s="56"/>
      <c r="DV40" s="56"/>
      <c r="DW40" s="56"/>
      <c r="DX40" s="56"/>
      <c r="DY40" s="56"/>
      <c r="DZ40" s="56"/>
      <c r="EA40" s="56"/>
      <c r="EB40" s="56"/>
      <c r="EC40" s="56"/>
      <c r="ED40" s="56"/>
      <c r="EE40" s="56"/>
      <c r="EF40" s="56"/>
      <c r="EG40" s="56"/>
      <c r="EH40" s="56"/>
      <c r="EI40" s="56"/>
      <c r="EJ40" s="56"/>
      <c r="EK40" s="56"/>
      <c r="EL40" s="56"/>
      <c r="EM40" s="56"/>
      <c r="EN40" s="56"/>
      <c r="EO40" s="56"/>
      <c r="EP40" s="56"/>
      <c r="EQ40" s="56"/>
      <c r="ER40" s="56"/>
    </row>
    <row r="41" spans="1:148" x14ac:dyDescent="0.3">
      <c r="A41" s="250">
        <v>2010</v>
      </c>
      <c r="B41" s="42" t="s">
        <v>123</v>
      </c>
      <c r="C41" s="47" t="s">
        <v>124</v>
      </c>
      <c r="D41" s="48">
        <v>121.06949945984873</v>
      </c>
      <c r="E41" s="48">
        <v>117.80140251315991</v>
      </c>
      <c r="F41" s="48">
        <v>113.80920412458701</v>
      </c>
      <c r="G41" s="48">
        <v>104.01845685934535</v>
      </c>
      <c r="H41" s="48">
        <v>135.25315129133381</v>
      </c>
      <c r="I41" s="48">
        <v>187.81666666666601</v>
      </c>
      <c r="J41" s="51"/>
      <c r="K41" s="48">
        <f t="shared" si="3"/>
        <v>-9.33</v>
      </c>
      <c r="L41" s="48">
        <f t="shared" si="3"/>
        <v>2.95</v>
      </c>
      <c r="M41" s="51"/>
      <c r="N41" s="50">
        <v>114.69</v>
      </c>
      <c r="O41" s="50">
        <v>127.13</v>
      </c>
      <c r="P41" s="50">
        <v>110.86</v>
      </c>
      <c r="Q41" s="50">
        <v>104.04</v>
      </c>
      <c r="R41" s="50">
        <v>115.98</v>
      </c>
      <c r="S41" s="50">
        <v>143.5</v>
      </c>
      <c r="T41" s="220"/>
      <c r="U41" s="220"/>
      <c r="V41" s="51">
        <f t="shared" si="4"/>
        <v>8.3926223596387545E-2</v>
      </c>
      <c r="W41" s="51">
        <f t="shared" si="5"/>
        <v>-8.8548642307549483E-2</v>
      </c>
      <c r="X41" s="51">
        <f t="shared" si="6"/>
        <v>5.5841491240275182E-2</v>
      </c>
      <c r="Y41" s="51">
        <f t="shared" si="7"/>
        <v>-5.1852575013917055E-4</v>
      </c>
      <c r="Z41" s="51">
        <f t="shared" si="8"/>
        <v>0.21497119564649636</v>
      </c>
      <c r="AA41" s="51">
        <f t="shared" si="9"/>
        <v>0.2538861350067137</v>
      </c>
      <c r="AB41" s="220">
        <f t="shared" si="10"/>
        <v>0.51955787743218407</v>
      </c>
      <c r="AC41" s="52"/>
      <c r="AD41" s="53"/>
      <c r="AE41" s="50">
        <v>6.38</v>
      </c>
      <c r="AF41" s="50">
        <v>-9.33</v>
      </c>
      <c r="AG41" s="50">
        <v>2.95</v>
      </c>
      <c r="AH41" s="50">
        <v>-0.03</v>
      </c>
      <c r="AI41" s="50">
        <v>19.27</v>
      </c>
      <c r="AJ41" s="50">
        <v>44.31</v>
      </c>
      <c r="AN41" s="41">
        <v>0.43</v>
      </c>
      <c r="AO41" s="41">
        <v>-0.63</v>
      </c>
      <c r="AP41" s="41">
        <v>0.28999999999999998</v>
      </c>
      <c r="AQ41" s="41">
        <v>0</v>
      </c>
      <c r="AR41" s="41">
        <v>1.54</v>
      </c>
      <c r="AS41" s="41">
        <v>1.51</v>
      </c>
      <c r="AT41" s="53">
        <f t="shared" si="11"/>
        <v>0.51955787743218407</v>
      </c>
      <c r="BI41" s="50">
        <v>-2.1741370486211</v>
      </c>
      <c r="BJ41" s="50">
        <v>-2.1615501737534801</v>
      </c>
      <c r="BK41" s="50">
        <v>-2.1570416243403598</v>
      </c>
      <c r="BL41" s="50">
        <v>-2.1530932501187001</v>
      </c>
      <c r="BM41" s="50">
        <v>-2.0934766570984098</v>
      </c>
      <c r="BN41" s="50">
        <v>0.51900000000000002</v>
      </c>
      <c r="BO41" s="50">
        <v>0.46899999999999997</v>
      </c>
      <c r="BP41" s="50">
        <v>0.45300000000000001</v>
      </c>
      <c r="BQ41" s="50">
        <v>0.44</v>
      </c>
      <c r="BR41" s="50">
        <v>0.27500000000000002</v>
      </c>
      <c r="BV41" s="53">
        <v>-2.86563897508809</v>
      </c>
      <c r="BW41" s="53">
        <v>-1.89416124990864</v>
      </c>
      <c r="BX41" s="53">
        <v>-2.8136681530310299</v>
      </c>
      <c r="BY41" s="53">
        <v>-1.3297734431688399</v>
      </c>
      <c r="BZ41" s="53">
        <v>-1.7436153905035301</v>
      </c>
      <c r="CA41" s="53">
        <v>-2.9802447019462002</v>
      </c>
      <c r="CB41" s="53">
        <f t="shared" si="12"/>
        <v>-2.1741370486210965</v>
      </c>
      <c r="CF41" s="55">
        <v>0.28398717405427698</v>
      </c>
      <c r="CG41" s="55">
        <v>0.19418750527723799</v>
      </c>
      <c r="CH41" s="55">
        <v>0.27387297081594197</v>
      </c>
      <c r="CI41" s="55">
        <v>0.24988883318670799</v>
      </c>
      <c r="CJ41" s="55">
        <v>8.4586470980862902E-2</v>
      </c>
      <c r="CK41" s="55">
        <v>-8.6522954315028405E-2</v>
      </c>
      <c r="CL41" s="56"/>
      <c r="CM41" s="56"/>
      <c r="CN41" s="56"/>
      <c r="CO41" s="53">
        <f t="shared" si="13"/>
        <v>-0.8138047143950613</v>
      </c>
      <c r="CP41" s="53">
        <f t="shared" si="13"/>
        <v>-0.36782244771257372</v>
      </c>
      <c r="CQ41" s="53">
        <f t="shared" si="13"/>
        <v>-0.77058765596081258</v>
      </c>
      <c r="CR41" s="53">
        <f t="shared" si="13"/>
        <v>-0.33229553411613255</v>
      </c>
      <c r="CS41" s="53">
        <f t="shared" si="13"/>
        <v>-0.14748627263061279</v>
      </c>
      <c r="CT41" s="53">
        <f t="shared" si="13"/>
        <v>0.2578595761940965</v>
      </c>
      <c r="CU41" s="53">
        <f t="shared" si="14"/>
        <v>-2.1741370486210965</v>
      </c>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row>
    <row r="42" spans="1:148" x14ac:dyDescent="0.3">
      <c r="A42" s="250"/>
      <c r="B42" s="42" t="s">
        <v>125</v>
      </c>
      <c r="C42" s="47" t="s">
        <v>126</v>
      </c>
      <c r="D42" s="48">
        <v>118.25544059935783</v>
      </c>
      <c r="E42" s="48">
        <v>114.4000726086186</v>
      </c>
      <c r="F42" s="48">
        <v>112.64533105429093</v>
      </c>
      <c r="G42" s="48">
        <v>105.51661398478454</v>
      </c>
      <c r="H42" s="48">
        <v>133.22596809600498</v>
      </c>
      <c r="I42" s="48">
        <v>178.09166666666599</v>
      </c>
      <c r="J42" s="51"/>
      <c r="K42" s="48">
        <f t="shared" si="3"/>
        <v>-12.1</v>
      </c>
      <c r="L42" s="48">
        <f t="shared" si="3"/>
        <v>1.97</v>
      </c>
      <c r="M42" s="51"/>
      <c r="N42" s="50">
        <v>114.73</v>
      </c>
      <c r="O42" s="50">
        <v>126.5</v>
      </c>
      <c r="P42" s="50">
        <v>110.67</v>
      </c>
      <c r="Q42" s="50">
        <v>104.25</v>
      </c>
      <c r="R42" s="50">
        <v>115.28</v>
      </c>
      <c r="S42" s="50">
        <v>143.11000000000001</v>
      </c>
      <c r="T42" s="220"/>
      <c r="U42" s="220"/>
      <c r="V42" s="51">
        <f t="shared" si="4"/>
        <v>4.6379330836169214E-2</v>
      </c>
      <c r="W42" s="51">
        <f t="shared" si="5"/>
        <v>-0.11485457959122246</v>
      </c>
      <c r="X42" s="51">
        <f t="shared" si="6"/>
        <v>3.7401762341654515E-2</v>
      </c>
      <c r="Y42" s="51">
        <f t="shared" si="7"/>
        <v>3.048636116364907E-2</v>
      </c>
      <c r="Z42" s="51">
        <f t="shared" si="8"/>
        <v>0.20016789990990017</v>
      </c>
      <c r="AA42" s="51">
        <f t="shared" si="9"/>
        <v>0.20040677275877725</v>
      </c>
      <c r="AB42" s="220">
        <f t="shared" si="10"/>
        <v>0.39998754741892772</v>
      </c>
      <c r="AC42" s="52"/>
      <c r="AD42" s="53"/>
      <c r="AE42" s="50">
        <v>3.52</v>
      </c>
      <c r="AF42" s="50">
        <v>-12.1</v>
      </c>
      <c r="AG42" s="50">
        <v>1.97</v>
      </c>
      <c r="AH42" s="50">
        <v>1.27</v>
      </c>
      <c r="AI42" s="50">
        <v>17.940000000000001</v>
      </c>
      <c r="AJ42" s="50">
        <v>34.979999999999997</v>
      </c>
      <c r="AN42" s="41">
        <v>0.24</v>
      </c>
      <c r="AO42" s="41">
        <v>-0.81</v>
      </c>
      <c r="AP42" s="41">
        <v>0.2</v>
      </c>
      <c r="AQ42" s="41">
        <v>0.19</v>
      </c>
      <c r="AR42" s="41">
        <v>1.43</v>
      </c>
      <c r="AS42" s="41">
        <v>1.19</v>
      </c>
      <c r="AT42" s="53">
        <f t="shared" si="11"/>
        <v>0.39998754741892772</v>
      </c>
      <c r="BI42" s="50">
        <v>-2.0885082126749501</v>
      </c>
      <c r="BJ42" s="50">
        <v>-2.0748817638155499</v>
      </c>
      <c r="BK42" s="50">
        <v>-2.0699997635444198</v>
      </c>
      <c r="BL42" s="50">
        <v>-2.0657238569053402</v>
      </c>
      <c r="BM42" s="50">
        <v>-2.0011019635034799</v>
      </c>
      <c r="BN42" s="50">
        <v>0.39900000000000002</v>
      </c>
      <c r="BO42" s="50">
        <v>0.34399999999999997</v>
      </c>
      <c r="BP42" s="50">
        <v>0.32500000000000001</v>
      </c>
      <c r="BQ42" s="50">
        <v>0.312</v>
      </c>
      <c r="BR42" s="50">
        <v>0.13800000000000001</v>
      </c>
      <c r="BV42" s="53">
        <v>-2.7979301214478798</v>
      </c>
      <c r="BW42" s="53">
        <v>-1.88615070480352</v>
      </c>
      <c r="BX42" s="53">
        <v>-2.6250745801497102</v>
      </c>
      <c r="BY42" s="53">
        <v>-1.0775584367962601</v>
      </c>
      <c r="BZ42" s="53">
        <v>-1.9398672739823399</v>
      </c>
      <c r="CA42" s="53">
        <v>-3.3510279552851601</v>
      </c>
      <c r="CB42" s="53">
        <f t="shared" si="12"/>
        <v>-2.0885082126749475</v>
      </c>
      <c r="CF42" s="54">
        <v>0.26515969535153699</v>
      </c>
      <c r="CG42" s="54">
        <v>0.17582964889125299</v>
      </c>
      <c r="CH42" s="54">
        <v>0.25717434720400301</v>
      </c>
      <c r="CI42" s="54">
        <v>0.23256863076818499</v>
      </c>
      <c r="CJ42" s="54">
        <v>0.101233941962083</v>
      </c>
      <c r="CK42" s="54">
        <v>-3.1966264177060999E-2</v>
      </c>
      <c r="CO42" s="53">
        <f t="shared" si="13"/>
        <v>-0.74189829861800871</v>
      </c>
      <c r="CP42" s="53">
        <f t="shared" si="13"/>
        <v>-0.33164121618159231</v>
      </c>
      <c r="CQ42" s="53">
        <f t="shared" si="13"/>
        <v>-0.67510184151182395</v>
      </c>
      <c r="CR42" s="53">
        <f t="shared" si="13"/>
        <v>-0.25060629021841202</v>
      </c>
      <c r="CS42" s="53">
        <f t="shared" si="13"/>
        <v>-0.19638041102847237</v>
      </c>
      <c r="CT42" s="53">
        <f t="shared" si="13"/>
        <v>0.10711984488336197</v>
      </c>
      <c r="CU42" s="53">
        <f t="shared" si="14"/>
        <v>-2.0885082126749475</v>
      </c>
    </row>
    <row r="43" spans="1:148" x14ac:dyDescent="0.3">
      <c r="A43" s="250"/>
      <c r="B43" s="42" t="s">
        <v>127</v>
      </c>
      <c r="C43" s="47" t="s">
        <v>128</v>
      </c>
      <c r="D43" s="48">
        <v>117.67908309455588</v>
      </c>
      <c r="E43" s="48">
        <v>112.04371958803927</v>
      </c>
      <c r="F43" s="48">
        <v>111.57574072821772</v>
      </c>
      <c r="G43" s="48">
        <v>104.3138477865996</v>
      </c>
      <c r="H43" s="48">
        <v>128.87795593724098</v>
      </c>
      <c r="I43" s="48">
        <v>170.541666666666</v>
      </c>
      <c r="J43" s="51"/>
      <c r="K43" s="48">
        <f t="shared" si="3"/>
        <v>-13.83</v>
      </c>
      <c r="L43" s="48">
        <f t="shared" si="3"/>
        <v>1.0900000000000001</v>
      </c>
      <c r="M43" s="51"/>
      <c r="N43" s="50">
        <v>114.76</v>
      </c>
      <c r="O43" s="50">
        <v>125.87</v>
      </c>
      <c r="P43" s="50">
        <v>110.48</v>
      </c>
      <c r="Q43" s="50">
        <v>104.46</v>
      </c>
      <c r="R43" s="50">
        <v>114.57</v>
      </c>
      <c r="S43" s="50">
        <v>142.71</v>
      </c>
      <c r="T43" s="220"/>
      <c r="U43" s="220"/>
      <c r="V43" s="51">
        <f t="shared" si="4"/>
        <v>3.8402326394419067E-2</v>
      </c>
      <c r="W43" s="51">
        <f t="shared" si="5"/>
        <v>-0.13124141762678856</v>
      </c>
      <c r="X43" s="51">
        <f t="shared" si="6"/>
        <v>2.0747223213975027E-2</v>
      </c>
      <c r="Y43" s="51">
        <f t="shared" si="7"/>
        <v>-3.5177640671235702E-3</v>
      </c>
      <c r="Z43" s="51">
        <f t="shared" si="8"/>
        <v>0.15958980182286636</v>
      </c>
      <c r="AA43" s="51">
        <f t="shared" si="9"/>
        <v>0.15944507591113474</v>
      </c>
      <c r="AB43" s="220">
        <f t="shared" si="10"/>
        <v>0.24342524564848306</v>
      </c>
      <c r="AC43" s="52"/>
      <c r="AD43" s="53"/>
      <c r="AE43" s="50">
        <v>2.91</v>
      </c>
      <c r="AF43" s="50">
        <v>-13.83</v>
      </c>
      <c r="AG43" s="50">
        <v>1.0900000000000001</v>
      </c>
      <c r="AH43" s="50">
        <v>-0.14000000000000001</v>
      </c>
      <c r="AI43" s="50">
        <v>14.31</v>
      </c>
      <c r="AJ43" s="50">
        <v>27.83</v>
      </c>
      <c r="AN43" s="41">
        <v>0.2</v>
      </c>
      <c r="AO43" s="41">
        <v>-0.93</v>
      </c>
      <c r="AP43" s="41">
        <v>0.11</v>
      </c>
      <c r="AQ43" s="41">
        <v>-0.02</v>
      </c>
      <c r="AR43" s="41">
        <v>1.1399999999999999</v>
      </c>
      <c r="AS43" s="41">
        <v>0.95</v>
      </c>
      <c r="AT43" s="53">
        <f t="shared" si="11"/>
        <v>0.24342524564848306</v>
      </c>
      <c r="BI43" s="50">
        <v>-2.1010277949567899</v>
      </c>
      <c r="BJ43" s="50">
        <v>-2.0847955579562099</v>
      </c>
      <c r="BK43" s="50">
        <v>-2.07898380104713</v>
      </c>
      <c r="BL43" s="50">
        <v>-2.07389520045579</v>
      </c>
      <c r="BM43" s="50">
        <v>-1.99716766113332</v>
      </c>
      <c r="BN43" s="50">
        <v>0.24399999999999999</v>
      </c>
      <c r="BO43" s="50">
        <v>0.17799999999999999</v>
      </c>
      <c r="BP43" s="50">
        <v>0.16</v>
      </c>
      <c r="BQ43" s="50">
        <v>0.14499999999999999</v>
      </c>
      <c r="BR43" s="50">
        <v>-3.7999999999999999E-2</v>
      </c>
      <c r="BV43" s="53">
        <v>-2.56773035100505</v>
      </c>
      <c r="BW43" s="53">
        <v>-1.81203869224589</v>
      </c>
      <c r="BX43" s="53">
        <v>-2.4728940944706999</v>
      </c>
      <c r="BY43" s="53">
        <v>-1.21117374072592</v>
      </c>
      <c r="BZ43" s="53">
        <v>-2.3525070257963598</v>
      </c>
      <c r="CA43" s="53">
        <v>-3.31705294869362</v>
      </c>
      <c r="CB43" s="53">
        <f t="shared" si="12"/>
        <v>-2.1010277949567913</v>
      </c>
      <c r="CF43" s="54">
        <v>0.251278809931684</v>
      </c>
      <c r="CG43" s="54">
        <v>0.16519868418175099</v>
      </c>
      <c r="CH43" s="54">
        <v>0.24471927988169601</v>
      </c>
      <c r="CI43" s="54">
        <v>0.219437034901863</v>
      </c>
      <c r="CJ43" s="54">
        <v>0.114478792045486</v>
      </c>
      <c r="CK43" s="54">
        <v>4.8873990575193302E-3</v>
      </c>
      <c r="CO43" s="53">
        <f t="shared" si="13"/>
        <v>-0.64521622682601421</v>
      </c>
      <c r="CP43" s="53">
        <f t="shared" si="13"/>
        <v>-0.29934640764544185</v>
      </c>
      <c r="CQ43" s="53">
        <f t="shared" si="13"/>
        <v>-0.60516486202256836</v>
      </c>
      <c r="CR43" s="53">
        <f t="shared" si="13"/>
        <v>-0.26577637441589369</v>
      </c>
      <c r="CS43" s="53">
        <f t="shared" si="13"/>
        <v>-0.26931216259168622</v>
      </c>
      <c r="CT43" s="53">
        <f t="shared" si="13"/>
        <v>-1.6211761455186914E-2</v>
      </c>
      <c r="CU43" s="53">
        <f t="shared" si="14"/>
        <v>-2.1010277949567913</v>
      </c>
    </row>
    <row r="44" spans="1:148" x14ac:dyDescent="0.3">
      <c r="A44" s="250"/>
      <c r="B44" s="42" t="s">
        <v>129</v>
      </c>
      <c r="C44" s="47" t="s">
        <v>130</v>
      </c>
      <c r="D44" s="48">
        <v>117.4750356633381</v>
      </c>
      <c r="E44" s="48">
        <v>112.28698445473944</v>
      </c>
      <c r="F44" s="48">
        <v>111.45108504256794</v>
      </c>
      <c r="G44" s="48">
        <v>104.93350960314656</v>
      </c>
      <c r="H44" s="48">
        <v>126.36188137247206</v>
      </c>
      <c r="I44" s="48">
        <v>163.308333333333</v>
      </c>
      <c r="J44" s="51"/>
      <c r="K44" s="48">
        <f t="shared" si="3"/>
        <v>-12.96</v>
      </c>
      <c r="L44" s="48">
        <f t="shared" si="3"/>
        <v>1.17</v>
      </c>
      <c r="M44" s="51"/>
      <c r="N44" s="50">
        <v>114.79</v>
      </c>
      <c r="O44" s="50">
        <v>125.25</v>
      </c>
      <c r="P44" s="50">
        <v>110.28</v>
      </c>
      <c r="Q44" s="50">
        <v>104.66</v>
      </c>
      <c r="R44" s="50">
        <v>113.85</v>
      </c>
      <c r="S44" s="50">
        <v>142.30000000000001</v>
      </c>
      <c r="T44" s="220"/>
      <c r="U44" s="220"/>
      <c r="V44" s="51">
        <f t="shared" si="4"/>
        <v>3.5323289054864392E-2</v>
      </c>
      <c r="W44" s="51">
        <f t="shared" si="5"/>
        <v>-0.12304715991485017</v>
      </c>
      <c r="X44" s="51">
        <f t="shared" si="6"/>
        <v>2.2173824660350467E-2</v>
      </c>
      <c r="Y44" s="51">
        <f t="shared" si="7"/>
        <v>6.5831521232342059E-3</v>
      </c>
      <c r="Z44" s="51">
        <f t="shared" si="8"/>
        <v>0.13955652906833504</v>
      </c>
      <c r="AA44" s="51">
        <f t="shared" si="9"/>
        <v>0.12035482255583378</v>
      </c>
      <c r="AB44" s="220">
        <f t="shared" si="10"/>
        <v>0.20094445754776771</v>
      </c>
      <c r="AC44" s="52"/>
      <c r="AD44" s="53"/>
      <c r="AE44" s="50">
        <v>2.68</v>
      </c>
      <c r="AF44" s="50">
        <v>-12.96</v>
      </c>
      <c r="AG44" s="50">
        <v>1.17</v>
      </c>
      <c r="AH44" s="50">
        <v>0.27</v>
      </c>
      <c r="AI44" s="50">
        <v>12.51</v>
      </c>
      <c r="AJ44" s="50">
        <v>21.01</v>
      </c>
      <c r="AN44" s="41">
        <v>0.18</v>
      </c>
      <c r="AO44" s="41">
        <v>-0.87</v>
      </c>
      <c r="AP44" s="41">
        <v>0.12</v>
      </c>
      <c r="AQ44" s="41">
        <v>0.04</v>
      </c>
      <c r="AR44" s="41">
        <v>1</v>
      </c>
      <c r="AS44" s="41">
        <v>0.72</v>
      </c>
      <c r="AT44" s="53">
        <f t="shared" si="11"/>
        <v>0.20094445754776771</v>
      </c>
      <c r="BI44" s="50">
        <v>-1.97376479318911</v>
      </c>
      <c r="BJ44" s="50">
        <v>-1.9536425715402199</v>
      </c>
      <c r="BK44" s="50">
        <v>-1.9464455177889699</v>
      </c>
      <c r="BL44" s="50">
        <v>-1.94014718150364</v>
      </c>
      <c r="BM44" s="50">
        <v>-1.8455239290382599</v>
      </c>
      <c r="BN44" s="50">
        <v>0.2</v>
      </c>
      <c r="BO44" s="50">
        <v>0.13700000000000001</v>
      </c>
      <c r="BP44" s="50">
        <v>0.11799999999999999</v>
      </c>
      <c r="BQ44" s="50">
        <v>0.104</v>
      </c>
      <c r="BR44" s="50">
        <v>-6.0999999999999999E-2</v>
      </c>
      <c r="BV44" s="53">
        <v>-2.36387499694544</v>
      </c>
      <c r="BW44" s="53">
        <v>-1.5827160822421</v>
      </c>
      <c r="BX44" s="53">
        <v>-2.2593478795359601</v>
      </c>
      <c r="BY44" s="53">
        <v>-1.0848599750624199</v>
      </c>
      <c r="BZ44" s="53">
        <v>-2.4048183707105801</v>
      </c>
      <c r="CA44" s="53">
        <v>-3.2249914818857799</v>
      </c>
      <c r="CB44" s="53">
        <f t="shared" si="12"/>
        <v>-1.9737647931891094</v>
      </c>
      <c r="CF44" s="54">
        <v>0.242615979374182</v>
      </c>
      <c r="CG44" s="54">
        <v>0.15935961215528599</v>
      </c>
      <c r="CH44" s="54">
        <v>0.236896690034436</v>
      </c>
      <c r="CI44" s="54">
        <v>0.21079975282680299</v>
      </c>
      <c r="CJ44" s="54">
        <v>0.122774974491816</v>
      </c>
      <c r="CK44" s="54">
        <v>2.75529911174754E-2</v>
      </c>
      <c r="CO44" s="53">
        <f t="shared" si="13"/>
        <v>-0.57351384750205936</v>
      </c>
      <c r="CP44" s="53">
        <f t="shared" si="13"/>
        <v>-0.25222102101803479</v>
      </c>
      <c r="CQ44" s="53">
        <f t="shared" si="13"/>
        <v>-0.53523203429839061</v>
      </c>
      <c r="CR44" s="53">
        <f t="shared" si="13"/>
        <v>-0.22868821459484978</v>
      </c>
      <c r="CS44" s="53">
        <f t="shared" si="13"/>
        <v>-0.29525151412144202</v>
      </c>
      <c r="CT44" s="53">
        <f t="shared" si="13"/>
        <v>-8.8858161654332718E-2</v>
      </c>
      <c r="CU44" s="53">
        <f t="shared" si="14"/>
        <v>-1.9737647931891094</v>
      </c>
    </row>
    <row r="45" spans="1:148" x14ac:dyDescent="0.3">
      <c r="A45" s="250">
        <v>2011</v>
      </c>
      <c r="B45" s="42" t="s">
        <v>131</v>
      </c>
      <c r="C45" s="47" t="s">
        <v>132</v>
      </c>
      <c r="D45" s="48">
        <v>114.94014084507043</v>
      </c>
      <c r="E45" s="48">
        <v>111.03975933408398</v>
      </c>
      <c r="F45" s="48">
        <v>109.8693612836265</v>
      </c>
      <c r="G45" s="48">
        <v>102.04392821733954</v>
      </c>
      <c r="H45" s="48">
        <v>125.26445083750903</v>
      </c>
      <c r="I45" s="48">
        <v>157.4</v>
      </c>
      <c r="J45" s="51"/>
      <c r="K45" s="48">
        <f t="shared" si="3"/>
        <v>-13.59</v>
      </c>
      <c r="L45" s="48">
        <f t="shared" si="3"/>
        <v>-0.21</v>
      </c>
      <c r="M45" s="51"/>
      <c r="N45" s="50">
        <v>114.82</v>
      </c>
      <c r="O45" s="50">
        <v>124.63</v>
      </c>
      <c r="P45" s="50">
        <v>110.08</v>
      </c>
      <c r="Q45" s="50">
        <v>104.87</v>
      </c>
      <c r="R45" s="50">
        <v>113.12</v>
      </c>
      <c r="S45" s="50">
        <v>141.88</v>
      </c>
      <c r="T45" s="220"/>
      <c r="U45" s="220"/>
      <c r="V45" s="51">
        <f t="shared" si="4"/>
        <v>1.5805264174565193E-3</v>
      </c>
      <c r="W45" s="51">
        <f t="shared" si="5"/>
        <v>-0.12900088800029708</v>
      </c>
      <c r="X45" s="51">
        <f t="shared" si="6"/>
        <v>-3.9883234724827537E-3</v>
      </c>
      <c r="Y45" s="51">
        <f t="shared" si="7"/>
        <v>-6.802123304776253E-2</v>
      </c>
      <c r="Z45" s="51">
        <f t="shared" si="8"/>
        <v>0.13545823812337932</v>
      </c>
      <c r="AA45" s="51">
        <f t="shared" si="9"/>
        <v>8.8912662248309682E-2</v>
      </c>
      <c r="AB45" s="220">
        <f t="shared" si="10"/>
        <v>2.494098226860314E-2</v>
      </c>
      <c r="AC45" s="52"/>
      <c r="AD45" s="53"/>
      <c r="AE45" s="50">
        <v>0.12</v>
      </c>
      <c r="AF45" s="50">
        <v>-13.59</v>
      </c>
      <c r="AG45" s="50">
        <v>-0.21</v>
      </c>
      <c r="AH45" s="50">
        <v>-2.83</v>
      </c>
      <c r="AI45" s="50">
        <v>12.14</v>
      </c>
      <c r="AJ45" s="50">
        <v>15.52</v>
      </c>
      <c r="AN45" s="41">
        <v>0.01</v>
      </c>
      <c r="AO45" s="41">
        <v>-0.92</v>
      </c>
      <c r="AP45" s="41">
        <v>-0.02</v>
      </c>
      <c r="AQ45" s="41">
        <v>-0.41</v>
      </c>
      <c r="AR45" s="41">
        <v>0.97</v>
      </c>
      <c r="AS45" s="41">
        <v>0.53</v>
      </c>
      <c r="AT45" s="53">
        <f t="shared" si="11"/>
        <v>2.494098226860314E-2</v>
      </c>
      <c r="BI45" s="50">
        <v>-2.0328961008677302</v>
      </c>
      <c r="BJ45" s="50">
        <v>-2.01013160976053</v>
      </c>
      <c r="BK45" s="50">
        <v>-2.0020030996357701</v>
      </c>
      <c r="BL45" s="50">
        <v>-1.99489544915774</v>
      </c>
      <c r="BM45" s="50">
        <v>-1.8887507181190399</v>
      </c>
      <c r="BN45" s="50">
        <v>2.5000000000000001E-2</v>
      </c>
      <c r="BO45" s="50">
        <v>-0.04</v>
      </c>
      <c r="BP45" s="50">
        <v>-5.8999999999999997E-2</v>
      </c>
      <c r="BQ45" s="50">
        <v>-7.3999999999999996E-2</v>
      </c>
      <c r="BR45" s="50">
        <v>-0.24399999999999999</v>
      </c>
      <c r="BV45" s="53">
        <v>-2.3800120483056499</v>
      </c>
      <c r="BW45" s="53">
        <v>-1.47930337884421</v>
      </c>
      <c r="BX45" s="53">
        <v>-2.23478740543043</v>
      </c>
      <c r="BY45" s="53">
        <v>-1.44401985018232</v>
      </c>
      <c r="BZ45" s="53">
        <v>-2.27699763455397</v>
      </c>
      <c r="CA45" s="53">
        <v>-3.0704513580703701</v>
      </c>
      <c r="CB45" s="53">
        <f t="shared" si="12"/>
        <v>-2.0328961008677298</v>
      </c>
      <c r="CF45" s="54">
        <v>0.23554210974433801</v>
      </c>
      <c r="CG45" s="54">
        <v>0.154823278112943</v>
      </c>
      <c r="CH45" s="54">
        <v>0.23041493948564501</v>
      </c>
      <c r="CI45" s="54">
        <v>0.20488956948067399</v>
      </c>
      <c r="CJ45" s="54">
        <v>0.129550931400573</v>
      </c>
      <c r="CK45" s="54">
        <v>4.4779171775827097E-2</v>
      </c>
      <c r="CO45" s="53">
        <f t="shared" si="13"/>
        <v>-0.56059305907485613</v>
      </c>
      <c r="CP45" s="53">
        <f t="shared" si="13"/>
        <v>-0.2290305984362134</v>
      </c>
      <c r="CQ45" s="53">
        <f t="shared" si="13"/>
        <v>-0.51492840478553414</v>
      </c>
      <c r="CR45" s="53">
        <f t="shared" si="13"/>
        <v>-0.29586460542540294</v>
      </c>
      <c r="CS45" s="53">
        <f t="shared" si="13"/>
        <v>-0.29498716435336836</v>
      </c>
      <c r="CT45" s="53">
        <f t="shared" si="13"/>
        <v>-0.13749226879235468</v>
      </c>
      <c r="CU45" s="53">
        <f t="shared" si="14"/>
        <v>-2.0328961008677298</v>
      </c>
    </row>
    <row r="46" spans="1:148" x14ac:dyDescent="0.3">
      <c r="A46" s="250"/>
      <c r="B46" s="42" t="s">
        <v>133</v>
      </c>
      <c r="C46" s="47" t="s">
        <v>134</v>
      </c>
      <c r="D46" s="48">
        <v>115.65748168817578</v>
      </c>
      <c r="E46" s="48">
        <v>112.81664737192543</v>
      </c>
      <c r="F46" s="48">
        <v>110.77833440466173</v>
      </c>
      <c r="G46" s="48">
        <v>102.8781476504179</v>
      </c>
      <c r="H46" s="48">
        <v>115.71723508204379</v>
      </c>
      <c r="I46" s="48">
        <v>151.791666666666</v>
      </c>
      <c r="J46" s="51"/>
      <c r="K46" s="48">
        <f t="shared" si="3"/>
        <v>-11.2</v>
      </c>
      <c r="L46" s="48">
        <f t="shared" si="3"/>
        <v>0.9</v>
      </c>
      <c r="M46" s="51"/>
      <c r="N46" s="50">
        <v>114.84</v>
      </c>
      <c r="O46" s="50">
        <v>124.01</v>
      </c>
      <c r="P46" s="50">
        <v>109.88</v>
      </c>
      <c r="Q46" s="50">
        <v>105.07</v>
      </c>
      <c r="R46" s="50">
        <v>112.38</v>
      </c>
      <c r="S46" s="50">
        <v>141.44999999999999</v>
      </c>
      <c r="T46" s="220"/>
      <c r="U46" s="220"/>
      <c r="V46" s="51">
        <f t="shared" si="4"/>
        <v>1.0754472412702307E-2</v>
      </c>
      <c r="W46" s="51">
        <f t="shared" si="5"/>
        <v>-0.10624921693575866</v>
      </c>
      <c r="X46" s="51">
        <f t="shared" si="6"/>
        <v>1.7009447521975446E-2</v>
      </c>
      <c r="Y46" s="51">
        <f t="shared" si="7"/>
        <v>-5.2756090765979667E-2</v>
      </c>
      <c r="Z46" s="51">
        <f t="shared" si="8"/>
        <v>3.7223254510691826E-2</v>
      </c>
      <c r="AA46" s="51">
        <f t="shared" si="9"/>
        <v>5.9246463622285916E-2</v>
      </c>
      <c r="AB46" s="220">
        <f t="shared" si="10"/>
        <v>-3.4771669634082819E-2</v>
      </c>
      <c r="AC46" s="52"/>
      <c r="AD46" s="53"/>
      <c r="AE46" s="50">
        <v>0.82</v>
      </c>
      <c r="AF46" s="50">
        <v>-11.2</v>
      </c>
      <c r="AG46" s="50">
        <v>0.9</v>
      </c>
      <c r="AH46" s="50">
        <v>-2.2000000000000002</v>
      </c>
      <c r="AI46" s="50">
        <v>3.34</v>
      </c>
      <c r="AJ46" s="50">
        <v>10.34</v>
      </c>
      <c r="AN46" s="41">
        <v>0.06</v>
      </c>
      <c r="AO46" s="41">
        <v>-0.75</v>
      </c>
      <c r="AP46" s="41">
        <v>0.09</v>
      </c>
      <c r="AQ46" s="41">
        <v>-0.32</v>
      </c>
      <c r="AR46" s="41">
        <v>0.27</v>
      </c>
      <c r="AS46" s="41">
        <v>0.35</v>
      </c>
      <c r="AT46" s="53">
        <f t="shared" si="11"/>
        <v>-3.4771669634082819E-2</v>
      </c>
      <c r="BI46" s="50">
        <v>-1.93411166962866</v>
      </c>
      <c r="BJ46" s="50">
        <v>-1.9062396537061701</v>
      </c>
      <c r="BK46" s="50">
        <v>-1.8962997320105299</v>
      </c>
      <c r="BL46" s="50">
        <v>-1.8876133995237101</v>
      </c>
      <c r="BM46" s="50">
        <v>-1.75844436116229</v>
      </c>
      <c r="BN46" s="50">
        <v>-3.5000000000000003E-2</v>
      </c>
      <c r="BO46" s="50">
        <v>-0.106</v>
      </c>
      <c r="BP46" s="50">
        <v>-0.128</v>
      </c>
      <c r="BQ46" s="50">
        <v>-0.14499999999999999</v>
      </c>
      <c r="BR46" s="50">
        <v>-0.30599999999999999</v>
      </c>
      <c r="BV46" s="53">
        <v>-2.1416375273969899</v>
      </c>
      <c r="BW46" s="53">
        <v>-1.1843226621565801</v>
      </c>
      <c r="BX46" s="53">
        <v>-1.9619216533383099</v>
      </c>
      <c r="BY46" s="53">
        <v>-1.25711225632708</v>
      </c>
      <c r="BZ46" s="53">
        <v>-2.98173412480355</v>
      </c>
      <c r="CA46" s="53">
        <v>-2.9353254496900099</v>
      </c>
      <c r="CB46" s="53">
        <f t="shared" si="12"/>
        <v>-1.9341116696286638</v>
      </c>
      <c r="CF46" s="54">
        <v>0.23135127611957701</v>
      </c>
      <c r="CG46" s="54">
        <v>0.15153749928292301</v>
      </c>
      <c r="CH46" s="54">
        <v>0.226503653592937</v>
      </c>
      <c r="CI46" s="54">
        <v>0.201385274295102</v>
      </c>
      <c r="CJ46" s="54">
        <v>0.133519386469753</v>
      </c>
      <c r="CK46" s="54">
        <v>5.5702910239706999E-2</v>
      </c>
      <c r="CO46" s="53">
        <f t="shared" si="13"/>
        <v>-0.4954705749488692</v>
      </c>
      <c r="CP46" s="53">
        <f t="shared" si="13"/>
        <v>-0.17946929456730223</v>
      </c>
      <c r="CQ46" s="53">
        <f t="shared" si="13"/>
        <v>-0.44438242254422278</v>
      </c>
      <c r="CR46" s="53">
        <f t="shared" si="13"/>
        <v>-0.25316389656016358</v>
      </c>
      <c r="CS46" s="53">
        <f t="shared" si="13"/>
        <v>-0.39811931095969594</v>
      </c>
      <c r="CT46" s="53">
        <f t="shared" si="13"/>
        <v>-0.1635061700484102</v>
      </c>
      <c r="CU46" s="53">
        <f t="shared" si="14"/>
        <v>-1.9341116696286638</v>
      </c>
    </row>
    <row r="47" spans="1:148" x14ac:dyDescent="0.3">
      <c r="A47" s="250"/>
      <c r="B47" s="42" t="s">
        <v>135</v>
      </c>
      <c r="C47" s="47" t="s">
        <v>136</v>
      </c>
      <c r="D47" s="48">
        <v>117.20954720954724</v>
      </c>
      <c r="E47" s="48">
        <v>113.61278403120436</v>
      </c>
      <c r="F47" s="48">
        <v>111.02264461651019</v>
      </c>
      <c r="G47" s="48">
        <v>104.58641184943571</v>
      </c>
      <c r="H47" s="48">
        <v>114.40894414866555</v>
      </c>
      <c r="I47" s="48">
        <v>146.34166666666599</v>
      </c>
      <c r="J47" s="51"/>
      <c r="K47" s="48">
        <f t="shared" si="3"/>
        <v>-9.7899999999999991</v>
      </c>
      <c r="L47" s="48">
        <f t="shared" si="3"/>
        <v>1.35</v>
      </c>
      <c r="M47" s="51"/>
      <c r="N47" s="50">
        <v>114.86</v>
      </c>
      <c r="O47" s="50">
        <v>123.4</v>
      </c>
      <c r="P47" s="50">
        <v>109.67</v>
      </c>
      <c r="Q47" s="50">
        <v>105.28</v>
      </c>
      <c r="R47" s="50">
        <v>111.63</v>
      </c>
      <c r="S47" s="50">
        <v>141.01</v>
      </c>
      <c r="T47" s="220"/>
      <c r="U47" s="220"/>
      <c r="V47" s="51">
        <f t="shared" si="4"/>
        <v>3.0909732918670982E-2</v>
      </c>
      <c r="W47" s="51">
        <f t="shared" si="5"/>
        <v>-9.2901927350837479E-2</v>
      </c>
      <c r="X47" s="51">
        <f t="shared" si="6"/>
        <v>2.561155122303934E-2</v>
      </c>
      <c r="Y47" s="51">
        <f t="shared" si="7"/>
        <v>-1.6694098684318096E-2</v>
      </c>
      <c r="Z47" s="51">
        <f t="shared" si="8"/>
        <v>3.0996121871470425E-2</v>
      </c>
      <c r="AA47" s="51">
        <f t="shared" si="9"/>
        <v>3.0544631285685856E-2</v>
      </c>
      <c r="AB47" s="220">
        <f t="shared" si="10"/>
        <v>8.4660112637110242E-3</v>
      </c>
      <c r="AC47" s="52"/>
      <c r="AD47" s="53"/>
      <c r="AE47" s="50">
        <v>2.35</v>
      </c>
      <c r="AF47" s="50">
        <v>-9.7899999999999991</v>
      </c>
      <c r="AG47" s="50">
        <v>1.35</v>
      </c>
      <c r="AH47" s="50">
        <v>-0.69</v>
      </c>
      <c r="AI47" s="50">
        <v>2.78</v>
      </c>
      <c r="AJ47" s="50">
        <v>5.33</v>
      </c>
      <c r="AN47" s="41">
        <v>0.16</v>
      </c>
      <c r="AO47" s="41">
        <v>-0.66</v>
      </c>
      <c r="AP47" s="41">
        <v>0.13</v>
      </c>
      <c r="AQ47" s="41">
        <v>-0.1</v>
      </c>
      <c r="AR47" s="41">
        <v>0.22</v>
      </c>
      <c r="AS47" s="41">
        <v>0.18</v>
      </c>
      <c r="AT47" s="53">
        <f t="shared" si="11"/>
        <v>8.4660112637110242E-3</v>
      </c>
      <c r="BI47" s="50">
        <v>-1.7145207229711901</v>
      </c>
      <c r="BJ47" s="50">
        <v>-1.68083883667775</v>
      </c>
      <c r="BK47" s="50">
        <v>-1.66884560362018</v>
      </c>
      <c r="BL47" s="50">
        <v>-1.6583728061801499</v>
      </c>
      <c r="BM47" s="50">
        <v>-1.5034589588573799</v>
      </c>
      <c r="BN47" s="50">
        <v>8.9999999999999993E-3</v>
      </c>
      <c r="BO47" s="50">
        <v>-5.6000000000000001E-2</v>
      </c>
      <c r="BP47" s="50">
        <v>-7.4999999999999997E-2</v>
      </c>
      <c r="BQ47" s="50">
        <v>-8.7999999999999995E-2</v>
      </c>
      <c r="BR47" s="50">
        <v>-0.21099999999999999</v>
      </c>
      <c r="BV47" s="53">
        <v>-1.87893020157447</v>
      </c>
      <c r="BW47" s="53">
        <v>-0.98227185205198198</v>
      </c>
      <c r="BX47" s="53">
        <v>-1.8003095161700899</v>
      </c>
      <c r="BY47" s="53">
        <v>-0.96753272980068505</v>
      </c>
      <c r="BZ47" s="53">
        <v>-2.6932847958310799</v>
      </c>
      <c r="CA47" s="53">
        <v>-2.8204250925868202</v>
      </c>
      <c r="CB47" s="53">
        <f t="shared" si="12"/>
        <v>-1.714520722971197</v>
      </c>
      <c r="CF47" s="54">
        <v>0.22917663715817399</v>
      </c>
      <c r="CG47" s="54">
        <v>0.14940373324926401</v>
      </c>
      <c r="CH47" s="54">
        <v>0.224585982972101</v>
      </c>
      <c r="CI47" s="54">
        <v>0.199252921799598</v>
      </c>
      <c r="CJ47" s="54">
        <v>0.135369383829127</v>
      </c>
      <c r="CK47" s="54">
        <v>6.22113409917373E-2</v>
      </c>
      <c r="CO47" s="53">
        <f t="shared" si="13"/>
        <v>-0.43060690505176702</v>
      </c>
      <c r="CP47" s="53">
        <f t="shared" si="13"/>
        <v>-0.14675508176223484</v>
      </c>
      <c r="CQ47" s="53">
        <f t="shared" si="13"/>
        <v>-0.4043242823430872</v>
      </c>
      <c r="CR47" s="53">
        <f t="shared" si="13"/>
        <v>-0.19278372334952748</v>
      </c>
      <c r="CS47" s="53">
        <f t="shared" si="13"/>
        <v>-0.3645883032880094</v>
      </c>
      <c r="CT47" s="53">
        <f t="shared" si="13"/>
        <v>-0.17546242717657093</v>
      </c>
      <c r="CU47" s="53">
        <f t="shared" si="14"/>
        <v>-1.714520722971197</v>
      </c>
    </row>
    <row r="48" spans="1:148" x14ac:dyDescent="0.3">
      <c r="A48" s="250"/>
      <c r="B48" s="42" t="s">
        <v>137</v>
      </c>
      <c r="C48" s="47" t="s">
        <v>138</v>
      </c>
      <c r="D48" s="48">
        <v>116.89979123173278</v>
      </c>
      <c r="E48" s="48">
        <v>114.32878757250369</v>
      </c>
      <c r="F48" s="48">
        <v>111.45248051112051</v>
      </c>
      <c r="G48" s="48">
        <v>105.57567107293355</v>
      </c>
      <c r="H48" s="48">
        <v>117.30598379999778</v>
      </c>
      <c r="I48" s="48">
        <v>142.73333333333301</v>
      </c>
      <c r="J48" s="51"/>
      <c r="K48" s="48">
        <f t="shared" si="3"/>
        <v>-8.4700000000000006</v>
      </c>
      <c r="L48" s="48">
        <f t="shared" si="3"/>
        <v>2</v>
      </c>
      <c r="M48" s="51"/>
      <c r="N48" s="50">
        <v>114.87</v>
      </c>
      <c r="O48" s="50">
        <v>122.8</v>
      </c>
      <c r="P48" s="50">
        <v>109.46</v>
      </c>
      <c r="Q48" s="50">
        <v>105.49</v>
      </c>
      <c r="R48" s="50">
        <v>110.87</v>
      </c>
      <c r="S48" s="50">
        <v>140.57</v>
      </c>
      <c r="T48" s="220"/>
      <c r="U48" s="220"/>
      <c r="V48" s="51">
        <f t="shared" si="4"/>
        <v>2.6703147141959465E-2</v>
      </c>
      <c r="W48" s="51">
        <f t="shared" si="5"/>
        <v>-8.0410196732341649E-2</v>
      </c>
      <c r="X48" s="51">
        <f t="shared" si="6"/>
        <v>3.7726477486103485E-2</v>
      </c>
      <c r="Y48" s="51">
        <f t="shared" si="7"/>
        <v>2.0620325545938289E-3</v>
      </c>
      <c r="Z48" s="51">
        <f t="shared" si="8"/>
        <v>7.178645109630398E-2</v>
      </c>
      <c r="AA48" s="51">
        <f t="shared" si="9"/>
        <v>1.2393539046207998E-2</v>
      </c>
      <c r="AB48" s="220">
        <f t="shared" si="10"/>
        <v>7.026145059282711E-2</v>
      </c>
      <c r="AC48" s="52"/>
      <c r="AD48" s="53"/>
      <c r="AE48" s="50">
        <v>2.0299999999999998</v>
      </c>
      <c r="AF48" s="50">
        <v>-8.4700000000000006</v>
      </c>
      <c r="AG48" s="50">
        <v>2</v>
      </c>
      <c r="AH48" s="50">
        <v>0.09</v>
      </c>
      <c r="AI48" s="50">
        <v>6.44</v>
      </c>
      <c r="AJ48" s="50">
        <v>2.16</v>
      </c>
      <c r="AN48" s="41">
        <v>0.14000000000000001</v>
      </c>
      <c r="AO48" s="41">
        <v>-0.56999999999999995</v>
      </c>
      <c r="AP48" s="41">
        <v>0.2</v>
      </c>
      <c r="AQ48" s="41">
        <v>0.01</v>
      </c>
      <c r="AR48" s="41">
        <v>0.51</v>
      </c>
      <c r="AS48" s="41">
        <v>7.0000000000000007E-2</v>
      </c>
      <c r="AT48" s="53">
        <f t="shared" si="11"/>
        <v>7.026145059282711E-2</v>
      </c>
      <c r="BI48" s="50">
        <v>-1.5196576560856301</v>
      </c>
      <c r="BJ48" s="50">
        <v>-1.4805419958486901</v>
      </c>
      <c r="BK48" s="50">
        <v>-1.46664670171532</v>
      </c>
      <c r="BL48" s="50">
        <v>-1.45452689480097</v>
      </c>
      <c r="BM48" s="50">
        <v>-1.2767150698726699</v>
      </c>
      <c r="BN48" s="50">
        <v>7.0999999999999994E-2</v>
      </c>
      <c r="BO48" s="50">
        <v>1.9E-2</v>
      </c>
      <c r="BP48" s="50">
        <v>6.9999999999999897E-3</v>
      </c>
      <c r="BQ48" s="50">
        <v>-3.00000000000001E-3</v>
      </c>
      <c r="BR48" s="50">
        <v>-8.3000000000000004E-2</v>
      </c>
      <c r="BV48" s="53">
        <v>-1.80112702085014</v>
      </c>
      <c r="BW48" s="53">
        <v>-0.80094428097121795</v>
      </c>
      <c r="BX48" s="53">
        <v>-1.6405437892029999</v>
      </c>
      <c r="BY48" s="53">
        <v>-0.80343102894802998</v>
      </c>
      <c r="BZ48" s="53">
        <v>-2.1176066220126502</v>
      </c>
      <c r="CA48" s="53">
        <v>-2.6537360460205899</v>
      </c>
      <c r="CB48" s="53">
        <f t="shared" si="12"/>
        <v>-1.5196576560856285</v>
      </c>
      <c r="CF48" s="54">
        <v>0.22807526810042</v>
      </c>
      <c r="CG48" s="54">
        <v>0.14772310463865401</v>
      </c>
      <c r="CH48" s="54">
        <v>0.22356858344813299</v>
      </c>
      <c r="CI48" s="54">
        <v>0.197922703674482</v>
      </c>
      <c r="CJ48" s="54">
        <v>0.13650412317694199</v>
      </c>
      <c r="CK48" s="54">
        <v>6.6206216961368802E-2</v>
      </c>
      <c r="CO48" s="53">
        <f t="shared" si="13"/>
        <v>-0.41079252816330647</v>
      </c>
      <c r="CP48" s="53">
        <f t="shared" si="13"/>
        <v>-0.11831797582764272</v>
      </c>
      <c r="CQ48" s="53">
        <f t="shared" si="13"/>
        <v>-0.36677405103674721</v>
      </c>
      <c r="CR48" s="53">
        <f t="shared" si="13"/>
        <v>-0.15901724146536511</v>
      </c>
      <c r="CS48" s="53">
        <f t="shared" si="13"/>
        <v>-0.28906203517152285</v>
      </c>
      <c r="CT48" s="53">
        <f t="shared" si="13"/>
        <v>-0.17569382442104417</v>
      </c>
      <c r="CU48" s="53">
        <f t="shared" si="14"/>
        <v>-1.5196576560856285</v>
      </c>
    </row>
    <row r="49" spans="1:99" x14ac:dyDescent="0.3">
      <c r="A49" s="250">
        <v>2012</v>
      </c>
      <c r="B49" s="42" t="s">
        <v>139</v>
      </c>
      <c r="C49" s="47" t="s">
        <v>140</v>
      </c>
      <c r="D49" s="48">
        <v>115.91950034698127</v>
      </c>
      <c r="E49" s="48">
        <v>113.70745137617627</v>
      </c>
      <c r="F49" s="48">
        <v>111.04465644027468</v>
      </c>
      <c r="G49" s="48">
        <v>106.63001916259196</v>
      </c>
      <c r="H49" s="48">
        <v>115.26540167346351</v>
      </c>
      <c r="I49" s="48">
        <v>137.81666666666601</v>
      </c>
      <c r="J49" s="51"/>
      <c r="K49" s="48">
        <f t="shared" si="3"/>
        <v>-8.5</v>
      </c>
      <c r="L49" s="48">
        <f t="shared" si="3"/>
        <v>1.8</v>
      </c>
      <c r="M49" s="51"/>
      <c r="N49" s="50">
        <v>114.89</v>
      </c>
      <c r="O49" s="50">
        <v>122.2</v>
      </c>
      <c r="P49" s="50">
        <v>109.24</v>
      </c>
      <c r="Q49" s="50">
        <v>105.69</v>
      </c>
      <c r="R49" s="50">
        <v>110.1</v>
      </c>
      <c r="S49" s="50">
        <v>140.12</v>
      </c>
      <c r="T49" s="220"/>
      <c r="U49" s="220"/>
      <c r="V49" s="51">
        <f t="shared" si="4"/>
        <v>1.3543707755930589E-2</v>
      </c>
      <c r="W49" s="51">
        <f t="shared" si="5"/>
        <v>-8.0612723555850335E-2</v>
      </c>
      <c r="X49" s="51">
        <f t="shared" si="6"/>
        <v>3.4170136261903128E-2</v>
      </c>
      <c r="Y49" s="51">
        <f t="shared" si="7"/>
        <v>2.2625491298680467E-2</v>
      </c>
      <c r="Z49" s="51">
        <f t="shared" si="8"/>
        <v>5.7614479176436743E-2</v>
      </c>
      <c r="AA49" s="51">
        <f t="shared" si="9"/>
        <v>-1.3195586257216412E-2</v>
      </c>
      <c r="AB49" s="220">
        <f t="shared" si="10"/>
        <v>3.4145504679884177E-2</v>
      </c>
      <c r="AC49" s="52"/>
      <c r="AD49" s="53"/>
      <c r="AE49" s="50">
        <v>1.03</v>
      </c>
      <c r="AF49" s="50">
        <v>-8.5</v>
      </c>
      <c r="AG49" s="50">
        <v>1.8</v>
      </c>
      <c r="AH49" s="50">
        <v>0.94</v>
      </c>
      <c r="AI49" s="50">
        <v>5.17</v>
      </c>
      <c r="AJ49" s="50">
        <v>-2.2999999999999998</v>
      </c>
      <c r="AN49" s="41">
        <v>7.0000000000000007E-2</v>
      </c>
      <c r="AO49" s="41">
        <v>-0.56999999999999995</v>
      </c>
      <c r="AP49" s="41">
        <v>0.18</v>
      </c>
      <c r="AQ49" s="41">
        <v>0.14000000000000001</v>
      </c>
      <c r="AR49" s="41">
        <v>0.41</v>
      </c>
      <c r="AS49" s="41">
        <v>-0.08</v>
      </c>
      <c r="AT49" s="53">
        <f t="shared" si="11"/>
        <v>3.4145504679884177E-2</v>
      </c>
      <c r="BI49" s="50">
        <v>-1.46022573653054</v>
      </c>
      <c r="BJ49" s="50">
        <v>-1.4162388121707301</v>
      </c>
      <c r="BK49" s="50">
        <v>-1.40065398531295</v>
      </c>
      <c r="BL49" s="50">
        <v>-1.3870778596292199</v>
      </c>
      <c r="BM49" s="50">
        <v>-1.1896992884386499</v>
      </c>
      <c r="BN49" s="50">
        <v>3.5000000000000003E-2</v>
      </c>
      <c r="BO49" s="50">
        <v>-1.4999999999999999E-2</v>
      </c>
      <c r="BP49" s="50">
        <v>-2.5000000000000001E-2</v>
      </c>
      <c r="BQ49" s="50">
        <v>-3.5999999999999997E-2</v>
      </c>
      <c r="BR49" s="50">
        <v>-9.7000000000000003E-2</v>
      </c>
      <c r="BV49" s="53">
        <v>-1.7860342639233899</v>
      </c>
      <c r="BW49" s="53">
        <v>-0.72798385326016501</v>
      </c>
      <c r="BX49" s="53">
        <v>-1.58833115047327</v>
      </c>
      <c r="BY49" s="53">
        <v>-0.64177135300136801</v>
      </c>
      <c r="BZ49" s="53">
        <v>-2.1049092748250802</v>
      </c>
      <c r="CA49" s="53">
        <v>-2.5750697865793</v>
      </c>
      <c r="CB49" s="53">
        <f t="shared" si="12"/>
        <v>-1.46022573653054</v>
      </c>
      <c r="CF49" s="54">
        <v>0.227488511393863</v>
      </c>
      <c r="CG49" s="54">
        <v>0.14637870401110101</v>
      </c>
      <c r="CH49" s="54">
        <v>0.22301656178768201</v>
      </c>
      <c r="CI49" s="54">
        <v>0.196763531781281</v>
      </c>
      <c r="CJ49" s="54">
        <v>0.13721229462753401</v>
      </c>
      <c r="CK49" s="54">
        <v>6.9140396398538806E-2</v>
      </c>
      <c r="CO49" s="53">
        <f t="shared" si="13"/>
        <v>-0.40630227599836582</v>
      </c>
      <c r="CP49" s="53">
        <f t="shared" si="13"/>
        <v>-0.10656133298123048</v>
      </c>
      <c r="CQ49" s="53">
        <f t="shared" si="13"/>
        <v>-0.35422415215882208</v>
      </c>
      <c r="CR49" s="53">
        <f t="shared" si="13"/>
        <v>-0.12627719801260037</v>
      </c>
      <c r="CS49" s="53">
        <f t="shared" si="13"/>
        <v>-0.28881943158152784</v>
      </c>
      <c r="CT49" s="53">
        <f t="shared" si="13"/>
        <v>-0.17804134579799352</v>
      </c>
      <c r="CU49" s="53">
        <f t="shared" si="14"/>
        <v>-1.46022573653054</v>
      </c>
    </row>
    <row r="50" spans="1:99" x14ac:dyDescent="0.3">
      <c r="A50" s="250"/>
      <c r="B50" s="42" t="s">
        <v>141</v>
      </c>
      <c r="C50" s="47" t="s">
        <v>142</v>
      </c>
      <c r="D50" s="48">
        <v>111.11935266351989</v>
      </c>
      <c r="E50" s="48">
        <v>112.19736661406104</v>
      </c>
      <c r="F50" s="48">
        <v>110.23813148844586</v>
      </c>
      <c r="G50" s="48">
        <v>105.70438036948681</v>
      </c>
      <c r="H50" s="48">
        <v>113.331668531844</v>
      </c>
      <c r="I50" s="48">
        <v>132.81666666666601</v>
      </c>
      <c r="J50" s="51"/>
      <c r="K50" s="48">
        <f t="shared" si="3"/>
        <v>-9.41</v>
      </c>
      <c r="L50" s="48">
        <f t="shared" si="3"/>
        <v>1.22</v>
      </c>
      <c r="M50" s="51"/>
      <c r="N50" s="50">
        <v>114.9</v>
      </c>
      <c r="O50" s="50">
        <v>121.61</v>
      </c>
      <c r="P50" s="50">
        <v>109.02</v>
      </c>
      <c r="Q50" s="50">
        <v>105.9</v>
      </c>
      <c r="R50" s="50">
        <v>109.32</v>
      </c>
      <c r="S50" s="50">
        <v>139.66999999999999</v>
      </c>
      <c r="T50" s="220"/>
      <c r="U50" s="220"/>
      <c r="V50" s="51">
        <f t="shared" si="4"/>
        <v>-4.9736731807488985E-2</v>
      </c>
      <c r="W50" s="51">
        <f t="shared" si="5"/>
        <v>-8.9346325429883508E-2</v>
      </c>
      <c r="X50" s="51">
        <f t="shared" si="6"/>
        <v>2.3064622171948993E-2</v>
      </c>
      <c r="Y50" s="51">
        <f t="shared" si="7"/>
        <v>-4.7084042795716005E-3</v>
      </c>
      <c r="Z50" s="51">
        <f t="shared" si="8"/>
        <v>4.474583153486205E-2</v>
      </c>
      <c r="AA50" s="51">
        <f t="shared" si="9"/>
        <v>-3.9262120614807085E-2</v>
      </c>
      <c r="AB50" s="220">
        <f t="shared" si="10"/>
        <v>-0.11524312842494014</v>
      </c>
      <c r="AC50" s="52"/>
      <c r="AD50" s="53"/>
      <c r="AE50" s="50">
        <v>-3.78</v>
      </c>
      <c r="AF50" s="50">
        <v>-9.41</v>
      </c>
      <c r="AG50" s="50">
        <v>1.22</v>
      </c>
      <c r="AH50" s="50">
        <v>-0.19</v>
      </c>
      <c r="AI50" s="50">
        <v>4.01</v>
      </c>
      <c r="AJ50" s="50">
        <v>-6.85</v>
      </c>
      <c r="AN50" s="41">
        <v>-0.25</v>
      </c>
      <c r="AO50" s="41">
        <v>-0.63</v>
      </c>
      <c r="AP50" s="41">
        <v>0.12</v>
      </c>
      <c r="AQ50" s="41">
        <v>-0.03</v>
      </c>
      <c r="AR50" s="41">
        <v>0.32</v>
      </c>
      <c r="AS50" s="41">
        <v>-0.23</v>
      </c>
      <c r="AT50" s="53">
        <f t="shared" si="11"/>
        <v>-0.11524312842494014</v>
      </c>
      <c r="BI50" s="50">
        <v>-1.5495378041986301</v>
      </c>
      <c r="BJ50" s="50">
        <v>-1.5026796717664299</v>
      </c>
      <c r="BK50" s="50">
        <v>-1.4861344240575101</v>
      </c>
      <c r="BL50" s="50">
        <v>-1.4717457364919999</v>
      </c>
      <c r="BM50" s="50">
        <v>-1.26503292796038</v>
      </c>
      <c r="BN50" s="50">
        <v>-0.115</v>
      </c>
      <c r="BO50" s="50">
        <v>-0.16500000000000001</v>
      </c>
      <c r="BP50" s="50">
        <v>-0.17699999999999999</v>
      </c>
      <c r="BQ50" s="50">
        <v>-0.187</v>
      </c>
      <c r="BR50" s="50">
        <v>-0.254</v>
      </c>
      <c r="BV50" s="53">
        <v>-2.0728897545776199</v>
      </c>
      <c r="BW50" s="53">
        <v>-0.724276294979047</v>
      </c>
      <c r="BX50" s="53">
        <v>-1.5838576304812599</v>
      </c>
      <c r="BY50" s="53">
        <v>-0.78193047092828205</v>
      </c>
      <c r="BZ50" s="53">
        <v>-2.0809182664224699</v>
      </c>
      <c r="CA50" s="53">
        <v>-2.51079054020208</v>
      </c>
      <c r="CB50" s="53">
        <f t="shared" si="12"/>
        <v>-1.5495378041986316</v>
      </c>
      <c r="CF50" s="54">
        <v>0.22672040020816001</v>
      </c>
      <c r="CG50" s="54">
        <v>0.14461729005298099</v>
      </c>
      <c r="CH50" s="54">
        <v>0.222142544520681</v>
      </c>
      <c r="CI50" s="54">
        <v>0.195618132939886</v>
      </c>
      <c r="CJ50" s="54">
        <v>0.13842072505822001</v>
      </c>
      <c r="CK50" s="54">
        <v>7.2480907220072693E-2</v>
      </c>
      <c r="CO50" s="53">
        <f t="shared" si="13"/>
        <v>-0.46996639474523255</v>
      </c>
      <c r="CP50" s="53">
        <f t="shared" si="13"/>
        <v>-0.10474287502948326</v>
      </c>
      <c r="CQ50" s="53">
        <f t="shared" si="13"/>
        <v>-0.35184216419360359</v>
      </c>
      <c r="CR50" s="53">
        <f t="shared" si="13"/>
        <v>-0.15295977881179634</v>
      </c>
      <c r="CS50" s="53">
        <f t="shared" si="13"/>
        <v>-0.28804221522509249</v>
      </c>
      <c r="CT50" s="53">
        <f t="shared" si="13"/>
        <v>-0.18198437619342317</v>
      </c>
      <c r="CU50" s="53">
        <f t="shared" si="14"/>
        <v>-1.5495378041986316</v>
      </c>
    </row>
    <row r="51" spans="1:99" x14ac:dyDescent="0.3">
      <c r="A51" s="250"/>
      <c r="B51" s="42" t="s">
        <v>143</v>
      </c>
      <c r="C51" s="47" t="s">
        <v>144</v>
      </c>
      <c r="D51" s="48">
        <v>110.34052596089008</v>
      </c>
      <c r="E51" s="48">
        <v>111.41098419741418</v>
      </c>
      <c r="F51" s="48">
        <v>110.06002827917192</v>
      </c>
      <c r="G51" s="48">
        <v>104.86169930182314</v>
      </c>
      <c r="H51" s="48">
        <v>116.60202437697176</v>
      </c>
      <c r="I51" s="48">
        <v>127.125</v>
      </c>
      <c r="J51" s="51"/>
      <c r="K51" s="48">
        <f t="shared" si="3"/>
        <v>-9.61</v>
      </c>
      <c r="L51" s="48">
        <f t="shared" si="3"/>
        <v>1.26</v>
      </c>
      <c r="M51" s="51"/>
      <c r="N51" s="50">
        <v>114.91</v>
      </c>
      <c r="O51" s="50">
        <v>121.03</v>
      </c>
      <c r="P51" s="50">
        <v>108.8</v>
      </c>
      <c r="Q51" s="50">
        <v>106.1</v>
      </c>
      <c r="R51" s="50">
        <v>108.54</v>
      </c>
      <c r="S51" s="50">
        <v>139.21</v>
      </c>
      <c r="T51" s="220"/>
      <c r="U51" s="220"/>
      <c r="V51" s="51">
        <f t="shared" si="4"/>
        <v>-6.0114230330747725E-2</v>
      </c>
      <c r="W51" s="51">
        <f t="shared" si="5"/>
        <v>-9.1305342615051063E-2</v>
      </c>
      <c r="X51" s="51">
        <f t="shared" si="6"/>
        <v>2.3857913912191744E-2</v>
      </c>
      <c r="Y51" s="51">
        <f t="shared" si="7"/>
        <v>-2.9804883545668563E-2</v>
      </c>
      <c r="Z51" s="51">
        <f t="shared" si="8"/>
        <v>8.9923178283154395E-2</v>
      </c>
      <c r="AA51" s="51">
        <f t="shared" si="9"/>
        <v>-6.9233861035491145E-2</v>
      </c>
      <c r="AB51" s="220">
        <f t="shared" si="10"/>
        <v>-0.13667722533161236</v>
      </c>
      <c r="AC51" s="52"/>
      <c r="AD51" s="53"/>
      <c r="AE51" s="50">
        <v>-4.57</v>
      </c>
      <c r="AF51" s="50">
        <v>-9.61</v>
      </c>
      <c r="AG51" s="50">
        <v>1.26</v>
      </c>
      <c r="AH51" s="50">
        <v>-1.24</v>
      </c>
      <c r="AI51" s="50">
        <v>8.07</v>
      </c>
      <c r="AJ51" s="50">
        <v>-12.08</v>
      </c>
      <c r="AN51" s="41">
        <v>-0.31</v>
      </c>
      <c r="AO51" s="41">
        <v>-0.65</v>
      </c>
      <c r="AP51" s="41">
        <v>0.13</v>
      </c>
      <c r="AQ51" s="41">
        <v>-0.18</v>
      </c>
      <c r="AR51" s="41">
        <v>0.64</v>
      </c>
      <c r="AS51" s="41">
        <v>-0.41</v>
      </c>
      <c r="AT51" s="53">
        <f t="shared" si="11"/>
        <v>-0.13667722533161236</v>
      </c>
      <c r="BI51" s="50">
        <v>-1.46670143732053</v>
      </c>
      <c r="BJ51" s="50">
        <v>-1.414357810362</v>
      </c>
      <c r="BK51" s="50">
        <v>-1.3959366374968101</v>
      </c>
      <c r="BL51" s="50">
        <v>-1.3799422362766001</v>
      </c>
      <c r="BM51" s="50">
        <v>-1.1527556024751999</v>
      </c>
      <c r="BN51" s="50">
        <v>-0.13600000000000001</v>
      </c>
      <c r="BO51" s="50">
        <v>-0.17399999999999999</v>
      </c>
      <c r="BP51" s="50">
        <v>-0.184</v>
      </c>
      <c r="BQ51" s="50">
        <v>-0.19</v>
      </c>
      <c r="BR51" s="50">
        <v>-0.22700000000000001</v>
      </c>
      <c r="BV51" s="53">
        <v>-1.9994868009321101</v>
      </c>
      <c r="BW51" s="53">
        <v>-0.66686154649168605</v>
      </c>
      <c r="BX51" s="53">
        <v>-1.510667486017</v>
      </c>
      <c r="BY51" s="53">
        <v>-0.89878641971392803</v>
      </c>
      <c r="BZ51" s="53">
        <v>-1.6013121418293299</v>
      </c>
      <c r="CA51" s="53">
        <v>-2.4793675234367698</v>
      </c>
      <c r="CB51" s="53">
        <f t="shared" si="12"/>
        <v>-1.4667014373205325</v>
      </c>
      <c r="CF51" s="54">
        <v>0.22605977760293799</v>
      </c>
      <c r="CG51" s="54">
        <v>0.14296760613449699</v>
      </c>
      <c r="CH51" s="54">
        <v>0.221393904110182</v>
      </c>
      <c r="CI51" s="54">
        <v>0.19496152072505199</v>
      </c>
      <c r="CJ51" s="54">
        <v>0.13944215802346599</v>
      </c>
      <c r="CK51" s="54">
        <v>7.5175033403864097E-2</v>
      </c>
      <c r="CO51" s="53">
        <f t="shared" si="13"/>
        <v>-0.45200354153872274</v>
      </c>
      <c r="CP51" s="53">
        <f t="shared" si="13"/>
        <v>-9.5339598925064925E-2</v>
      </c>
      <c r="CQ51" s="53">
        <f t="shared" si="13"/>
        <v>-0.33445257254161742</v>
      </c>
      <c r="CR51" s="53">
        <f t="shared" si="13"/>
        <v>-0.17522876719445227</v>
      </c>
      <c r="CS51" s="53">
        <f t="shared" si="13"/>
        <v>-0.22329042072586019</v>
      </c>
      <c r="CT51" s="53">
        <f t="shared" si="13"/>
        <v>-0.18638653639481498</v>
      </c>
      <c r="CU51" s="53">
        <f t="shared" si="14"/>
        <v>-1.4667014373205325</v>
      </c>
    </row>
    <row r="52" spans="1:99" x14ac:dyDescent="0.3">
      <c r="A52" s="250"/>
      <c r="B52" s="42" t="s">
        <v>145</v>
      </c>
      <c r="C52" s="47" t="s">
        <v>146</v>
      </c>
      <c r="D52" s="48">
        <v>105.18962075848304</v>
      </c>
      <c r="E52" s="48">
        <v>107.66314493093969</v>
      </c>
      <c r="F52" s="48">
        <v>106.68631874460365</v>
      </c>
      <c r="G52" s="48">
        <v>101.93264617761406</v>
      </c>
      <c r="H52" s="48">
        <v>108.11355185937374</v>
      </c>
      <c r="I52" s="48">
        <v>119.99166666666601</v>
      </c>
      <c r="J52" s="51"/>
      <c r="K52" s="48">
        <f t="shared" si="3"/>
        <v>-12.78</v>
      </c>
      <c r="L52" s="48">
        <f t="shared" si="3"/>
        <v>-1.89</v>
      </c>
      <c r="M52" s="51"/>
      <c r="N52" s="50">
        <v>114.93</v>
      </c>
      <c r="O52" s="50">
        <v>120.45</v>
      </c>
      <c r="P52" s="50">
        <v>108.57</v>
      </c>
      <c r="Q52" s="50">
        <v>106.31</v>
      </c>
      <c r="R52" s="50">
        <v>107.74</v>
      </c>
      <c r="S52" s="50">
        <v>138.75</v>
      </c>
      <c r="T52" s="220"/>
      <c r="U52" s="220"/>
      <c r="V52" s="51">
        <f t="shared" si="4"/>
        <v>-0.12814065606277958</v>
      </c>
      <c r="W52" s="51">
        <f t="shared" si="5"/>
        <v>-0.12137501455561595</v>
      </c>
      <c r="X52" s="51">
        <f t="shared" si="6"/>
        <v>-3.5666425882750673E-2</v>
      </c>
      <c r="Y52" s="51">
        <f t="shared" si="7"/>
        <v>-0.10535932112974275</v>
      </c>
      <c r="Z52" s="51">
        <f t="shared" si="8"/>
        <v>4.1665677102661882E-3</v>
      </c>
      <c r="AA52" s="51">
        <f t="shared" si="9"/>
        <v>-0.10746477809329467</v>
      </c>
      <c r="AB52" s="220">
        <f t="shared" si="10"/>
        <v>-0.4938396280139174</v>
      </c>
      <c r="AC52" s="52"/>
      <c r="AD52" s="53"/>
      <c r="AE52" s="50">
        <v>-9.74</v>
      </c>
      <c r="AF52" s="50">
        <v>-12.78</v>
      </c>
      <c r="AG52" s="50">
        <v>-1.89</v>
      </c>
      <c r="AH52" s="50">
        <v>-4.38</v>
      </c>
      <c r="AI52" s="50">
        <v>0.37</v>
      </c>
      <c r="AJ52" s="50">
        <v>-18.760000000000002</v>
      </c>
      <c r="AN52" s="41">
        <v>-0.65</v>
      </c>
      <c r="AO52" s="41">
        <v>-0.86</v>
      </c>
      <c r="AP52" s="41">
        <v>-0.19</v>
      </c>
      <c r="AQ52" s="41">
        <v>-0.64</v>
      </c>
      <c r="AR52" s="41">
        <v>0.03</v>
      </c>
      <c r="AS52" s="41">
        <v>-0.64</v>
      </c>
      <c r="AT52" s="53">
        <f t="shared" si="11"/>
        <v>-0.4938396280139174</v>
      </c>
      <c r="BI52" s="50">
        <v>-1.78944597486249</v>
      </c>
      <c r="BJ52" s="50">
        <v>-1.73641804916431</v>
      </c>
      <c r="BK52" s="50">
        <v>-1.71782770615137</v>
      </c>
      <c r="BL52" s="50">
        <v>-1.70171646355381</v>
      </c>
      <c r="BM52" s="50">
        <v>-1.4758295983718599</v>
      </c>
      <c r="BN52" s="50">
        <v>-0.49299999999999999</v>
      </c>
      <c r="BO52" s="50">
        <v>-0.55200000000000005</v>
      </c>
      <c r="BP52" s="50">
        <v>-0.56699999999999995</v>
      </c>
      <c r="BQ52" s="50">
        <v>-0.57899999999999996</v>
      </c>
      <c r="BR52" s="50">
        <v>-0.66800000000000004</v>
      </c>
      <c r="BV52" s="53">
        <v>-2.27181992966121</v>
      </c>
      <c r="BW52" s="53">
        <v>-0.83436453224415597</v>
      </c>
      <c r="BX52" s="53">
        <v>-1.7914984331488399</v>
      </c>
      <c r="BY52" s="53">
        <v>-1.3152969661918901</v>
      </c>
      <c r="BZ52" s="53">
        <v>-2.2218905086148601</v>
      </c>
      <c r="CA52" s="53">
        <v>-2.4982305384096501</v>
      </c>
      <c r="CB52" s="53">
        <f t="shared" si="12"/>
        <v>-1.7894459748624938</v>
      </c>
      <c r="CF52" s="54">
        <v>0.22460954472536601</v>
      </c>
      <c r="CG52" s="54">
        <v>0.14063649449394799</v>
      </c>
      <c r="CH52" s="54">
        <v>0.21979241625711199</v>
      </c>
      <c r="CI52" s="54">
        <v>0.194002591371534</v>
      </c>
      <c r="CJ52" s="54">
        <v>0.141505962480627</v>
      </c>
      <c r="CK52" s="54">
        <v>7.9452990671413606E-2</v>
      </c>
      <c r="CO52" s="53">
        <f t="shared" si="13"/>
        <v>-0.51027244009921746</v>
      </c>
      <c r="CP52" s="53">
        <f t="shared" si="13"/>
        <v>-0.11734210294490073</v>
      </c>
      <c r="CQ52" s="53">
        <f t="shared" si="13"/>
        <v>-0.39375776934261375</v>
      </c>
      <c r="CR52" s="53">
        <f t="shared" si="13"/>
        <v>-0.2551710198643436</v>
      </c>
      <c r="CS52" s="53">
        <f t="shared" si="13"/>
        <v>-0.31441075494811566</v>
      </c>
      <c r="CT52" s="53">
        <f t="shared" si="13"/>
        <v>-0.19849188766330253</v>
      </c>
      <c r="CU52" s="53">
        <f t="shared" si="14"/>
        <v>-1.7894459748624938</v>
      </c>
    </row>
    <row r="53" spans="1:99" x14ac:dyDescent="0.3">
      <c r="A53" s="250">
        <v>2013</v>
      </c>
      <c r="B53" s="42" t="s">
        <v>147</v>
      </c>
      <c r="C53" s="47" t="s">
        <v>148</v>
      </c>
      <c r="D53" s="48">
        <v>104.75621890547264</v>
      </c>
      <c r="E53" s="48">
        <v>107.56323030656858</v>
      </c>
      <c r="F53" s="48">
        <v>106.2235060018252</v>
      </c>
      <c r="G53" s="48">
        <v>103.38028687272045</v>
      </c>
      <c r="H53" s="48">
        <v>106.33450433542724</v>
      </c>
      <c r="I53" s="48">
        <v>115.52500000000001</v>
      </c>
      <c r="J53" s="51"/>
      <c r="K53" s="48">
        <f t="shared" si="3"/>
        <v>-12.31</v>
      </c>
      <c r="L53" s="48">
        <f t="shared" si="3"/>
        <v>-2.12</v>
      </c>
      <c r="M53" s="51"/>
      <c r="N53" s="50">
        <v>114.94</v>
      </c>
      <c r="O53" s="50">
        <v>119.87</v>
      </c>
      <c r="P53" s="50">
        <v>108.35</v>
      </c>
      <c r="Q53" s="50">
        <v>106.52</v>
      </c>
      <c r="R53" s="50">
        <v>106.94</v>
      </c>
      <c r="S53" s="50">
        <v>138.29</v>
      </c>
      <c r="T53" s="220"/>
      <c r="U53" s="220"/>
      <c r="V53" s="51">
        <f>((D53-N53)*$U$10)/$V$7</f>
        <v>-0.13397387907549627</v>
      </c>
      <c r="W53" s="51">
        <f t="shared" si="5"/>
        <v>-0.11681796208726597</v>
      </c>
      <c r="X53" s="51">
        <f t="shared" si="6"/>
        <v>-4.0263946120787431E-2</v>
      </c>
      <c r="Y53" s="51">
        <f t="shared" si="7"/>
        <v>-7.5570323317389138E-2</v>
      </c>
      <c r="Z53" s="51">
        <f t="shared" si="8"/>
        <v>-6.7536504541685395E-3</v>
      </c>
      <c r="AA53" s="51">
        <f t="shared" si="9"/>
        <v>-0.13041860541770409</v>
      </c>
      <c r="AB53" s="220">
        <f t="shared" si="10"/>
        <v>-0.5037983664728114</v>
      </c>
      <c r="AC53" s="52"/>
      <c r="AD53" s="53"/>
      <c r="AE53" s="50">
        <v>-10.18</v>
      </c>
      <c r="AF53" s="50">
        <v>-12.31</v>
      </c>
      <c r="AG53" s="50">
        <v>-2.12</v>
      </c>
      <c r="AH53" s="50">
        <v>-3.14</v>
      </c>
      <c r="AI53" s="50">
        <v>-0.6</v>
      </c>
      <c r="AJ53" s="50">
        <v>-22.76</v>
      </c>
      <c r="AN53" s="41">
        <v>-0.68</v>
      </c>
      <c r="AO53" s="41">
        <v>-0.83</v>
      </c>
      <c r="AP53" s="41">
        <v>-0.21</v>
      </c>
      <c r="AQ53" s="41">
        <v>-0.46</v>
      </c>
      <c r="AR53" s="41">
        <v>-0.05</v>
      </c>
      <c r="AS53" s="41">
        <v>-0.78</v>
      </c>
      <c r="AT53" s="53">
        <f t="shared" si="11"/>
        <v>-0.5037983664728114</v>
      </c>
      <c r="BI53" s="50">
        <v>-1.6625663299064499</v>
      </c>
      <c r="BJ53" s="50">
        <v>-1.6025294827733101</v>
      </c>
      <c r="BK53" s="50">
        <v>-1.5815451488712799</v>
      </c>
      <c r="BL53" s="50">
        <v>-1.56338525999806</v>
      </c>
      <c r="BM53" s="50">
        <v>-1.3112125202176499</v>
      </c>
      <c r="BN53" s="50">
        <v>-0.504</v>
      </c>
      <c r="BO53" s="50">
        <v>-0.55800000000000005</v>
      </c>
      <c r="BP53" s="50">
        <v>-0.57199999999999995</v>
      </c>
      <c r="BQ53" s="50">
        <v>-0.58099999999999996</v>
      </c>
      <c r="BR53" s="50">
        <v>-0.64900000000000002</v>
      </c>
      <c r="BV53" s="53">
        <v>-2.1380080494213498</v>
      </c>
      <c r="BW53" s="53">
        <v>-0.71367530139171198</v>
      </c>
      <c r="BX53" s="53">
        <v>-1.72249405138062</v>
      </c>
      <c r="BY53" s="53">
        <v>-1.04008556739303</v>
      </c>
      <c r="BZ53" s="53">
        <v>-2.15629095438329</v>
      </c>
      <c r="CA53" s="53">
        <v>-2.41325906649472</v>
      </c>
      <c r="CB53" s="53">
        <f t="shared" si="12"/>
        <v>-1.6625663299064473</v>
      </c>
      <c r="CF53" s="54">
        <v>0.223811856505954</v>
      </c>
      <c r="CG53" s="54">
        <v>0.13870891993935699</v>
      </c>
      <c r="CH53" s="54">
        <v>0.218928331968233</v>
      </c>
      <c r="CI53" s="54">
        <v>0.19328218645846401</v>
      </c>
      <c r="CJ53" s="54">
        <v>0.14283039989792301</v>
      </c>
      <c r="CK53" s="54">
        <v>8.2438305230068898E-2</v>
      </c>
      <c r="CO53" s="53">
        <f t="shared" si="13"/>
        <v>-0.47851155076566576</v>
      </c>
      <c r="CP53" s="53">
        <f t="shared" si="13"/>
        <v>-9.8993130243439448E-2</v>
      </c>
      <c r="CQ53" s="53">
        <f t="shared" si="13"/>
        <v>-0.37710274949396294</v>
      </c>
      <c r="CR53" s="53">
        <f t="shared" si="13"/>
        <v>-0.20103001256961697</v>
      </c>
      <c r="CS53" s="53">
        <f t="shared" si="13"/>
        <v>-0.30798389931083936</v>
      </c>
      <c r="CT53" s="53">
        <f t="shared" si="13"/>
        <v>-0.19894498752292286</v>
      </c>
      <c r="CU53" s="53">
        <f t="shared" si="14"/>
        <v>-1.6625663299064473</v>
      </c>
    </row>
    <row r="54" spans="1:99" x14ac:dyDescent="0.3">
      <c r="A54" s="250"/>
      <c r="B54" s="42" t="s">
        <v>149</v>
      </c>
      <c r="C54" s="47" t="s">
        <v>150</v>
      </c>
      <c r="D54" s="48">
        <v>103.45748187211603</v>
      </c>
      <c r="E54" s="48">
        <v>106.79350205994072</v>
      </c>
      <c r="F54" s="48">
        <v>105.13288743279561</v>
      </c>
      <c r="G54" s="48">
        <v>104.87219152477189</v>
      </c>
      <c r="H54" s="48">
        <v>102.63823307511181</v>
      </c>
      <c r="I54" s="48">
        <v>110.166666666666</v>
      </c>
      <c r="J54" s="51"/>
      <c r="K54" s="48">
        <f t="shared" si="3"/>
        <v>-12.52</v>
      </c>
      <c r="L54" s="48">
        <f t="shared" si="3"/>
        <v>-2.98</v>
      </c>
      <c r="M54" s="51"/>
      <c r="N54" s="50">
        <v>114.95</v>
      </c>
      <c r="O54" s="50">
        <v>119.31</v>
      </c>
      <c r="P54" s="50">
        <v>108.12</v>
      </c>
      <c r="Q54" s="50">
        <v>106.72</v>
      </c>
      <c r="R54" s="50">
        <v>106.13</v>
      </c>
      <c r="S54" s="50">
        <v>137.83000000000001</v>
      </c>
      <c r="T54" s="220"/>
      <c r="U54" s="220"/>
      <c r="V54" s="51">
        <f t="shared" si="4"/>
        <v>-0.15119111650637207</v>
      </c>
      <c r="W54" s="51">
        <f t="shared" si="5"/>
        <v>-0.11880873846266841</v>
      </c>
      <c r="X54" s="51">
        <f t="shared" si="6"/>
        <v>-5.6559265893003662E-2</v>
      </c>
      <c r="Y54" s="51">
        <f t="shared" si="7"/>
        <v>-4.4475236507544411E-2</v>
      </c>
      <c r="Z54" s="51">
        <f t="shared" si="8"/>
        <v>-3.8946890387335037E-2</v>
      </c>
      <c r="AA54" s="51">
        <f t="shared" si="9"/>
        <v>-0.15848070962172242</v>
      </c>
      <c r="AB54" s="220">
        <f t="shared" si="10"/>
        <v>-0.56846195737864602</v>
      </c>
      <c r="AC54" s="52"/>
      <c r="AD54" s="53"/>
      <c r="AE54" s="50">
        <v>-11.49</v>
      </c>
      <c r="AF54" s="50">
        <v>-12.52</v>
      </c>
      <c r="AG54" s="50">
        <v>-2.98</v>
      </c>
      <c r="AH54" s="50">
        <v>-1.85</v>
      </c>
      <c r="AI54" s="50">
        <v>-3.49</v>
      </c>
      <c r="AJ54" s="50">
        <v>-27.66</v>
      </c>
      <c r="AN54" s="41">
        <v>-0.77</v>
      </c>
      <c r="AO54" s="41">
        <v>-0.84</v>
      </c>
      <c r="AP54" s="41">
        <v>-0.3</v>
      </c>
      <c r="AQ54" s="41">
        <v>-0.27</v>
      </c>
      <c r="AR54" s="41">
        <v>-0.28000000000000003</v>
      </c>
      <c r="AS54" s="41">
        <v>-0.94</v>
      </c>
      <c r="AT54" s="53">
        <f t="shared" si="11"/>
        <v>-0.56846195737864602</v>
      </c>
      <c r="BI54" s="50">
        <v>-1.6080836897224999</v>
      </c>
      <c r="BJ54" s="50">
        <v>-1.54176770796014</v>
      </c>
      <c r="BK54" s="50">
        <v>-1.5186668758636299</v>
      </c>
      <c r="BL54" s="50">
        <v>-1.4987075117445301</v>
      </c>
      <c r="BM54" s="50">
        <v>-1.22449441778632</v>
      </c>
      <c r="BN54" s="50">
        <v>-0.56799999999999995</v>
      </c>
      <c r="BO54" s="50">
        <v>-0.625</v>
      </c>
      <c r="BP54" s="50">
        <v>-0.63700000000000001</v>
      </c>
      <c r="BQ54" s="50">
        <v>-0.64800000000000002</v>
      </c>
      <c r="BR54" s="50">
        <v>-0.70899999999999996</v>
      </c>
      <c r="BV54" s="53">
        <v>-2.0880085174199201</v>
      </c>
      <c r="BW54" s="53">
        <v>-0.65168481525985</v>
      </c>
      <c r="BX54" s="53">
        <v>-1.7284839865041499</v>
      </c>
      <c r="BY54" s="53">
        <v>-0.77748137032958697</v>
      </c>
      <c r="BZ54" s="53">
        <v>-2.2538798755014202</v>
      </c>
      <c r="CA54" s="53">
        <v>-2.3710975432002699</v>
      </c>
      <c r="CB54" s="53">
        <f t="shared" si="12"/>
        <v>-1.6080836897224968</v>
      </c>
      <c r="CF54" s="54">
        <v>0.22341809569328799</v>
      </c>
      <c r="CG54" s="54">
        <v>0.13712035771179401</v>
      </c>
      <c r="CH54" s="54">
        <v>0.21852477300780801</v>
      </c>
      <c r="CI54" s="54">
        <v>0.19247124183536099</v>
      </c>
      <c r="CJ54" s="54">
        <v>0.14373164931115201</v>
      </c>
      <c r="CK54" s="54">
        <v>8.4733882440597097E-2</v>
      </c>
      <c r="CO54" s="53">
        <f t="shared" si="13"/>
        <v>-0.46649888675332413</v>
      </c>
      <c r="CP54" s="53">
        <f t="shared" si="13"/>
        <v>-8.9359254983775033E-2</v>
      </c>
      <c r="CQ54" s="53">
        <f t="shared" si="13"/>
        <v>-0.37771657079845045</v>
      </c>
      <c r="CR54" s="53">
        <f t="shared" si="13"/>
        <v>-0.1496428048511938</v>
      </c>
      <c r="CS54" s="53">
        <f t="shared" si="13"/>
        <v>-0.3239538718550331</v>
      </c>
      <c r="CT54" s="53">
        <f t="shared" si="13"/>
        <v>-0.20091230048072026</v>
      </c>
      <c r="CU54" s="53">
        <f t="shared" si="14"/>
        <v>-1.6080836897224968</v>
      </c>
    </row>
    <row r="55" spans="1:99" x14ac:dyDescent="0.3">
      <c r="A55" s="250"/>
      <c r="B55" s="42" t="s">
        <v>151</v>
      </c>
      <c r="C55" s="47" t="s">
        <v>152</v>
      </c>
      <c r="D55" s="48">
        <v>104.30937396488903</v>
      </c>
      <c r="E55" s="48">
        <v>107.24650726900174</v>
      </c>
      <c r="F55" s="48">
        <v>105.25382551563808</v>
      </c>
      <c r="G55" s="48">
        <v>106.61473997308009</v>
      </c>
      <c r="H55" s="48">
        <v>102.95659015582856</v>
      </c>
      <c r="I55" s="48">
        <v>105.35</v>
      </c>
      <c r="J55" s="51"/>
      <c r="K55" s="48">
        <f t="shared" si="3"/>
        <v>-11.51</v>
      </c>
      <c r="L55" s="48">
        <f t="shared" si="3"/>
        <v>-2.63</v>
      </c>
      <c r="M55" s="51"/>
      <c r="N55" s="50">
        <v>114.97</v>
      </c>
      <c r="O55" s="50">
        <v>118.75</v>
      </c>
      <c r="P55" s="50">
        <v>107.88</v>
      </c>
      <c r="Q55" s="50">
        <v>106.93</v>
      </c>
      <c r="R55" s="50">
        <v>105.31</v>
      </c>
      <c r="S55" s="50">
        <v>137.37</v>
      </c>
      <c r="T55" s="220"/>
      <c r="U55" s="220"/>
      <c r="V55" s="51">
        <f t="shared" si="4"/>
        <v>-0.14024706639310672</v>
      </c>
      <c r="W55" s="51">
        <f t="shared" si="5"/>
        <v>-0.10919311981909746</v>
      </c>
      <c r="X55" s="51">
        <f t="shared" si="6"/>
        <v>-4.9725109985211929E-2</v>
      </c>
      <c r="Y55" s="51">
        <f t="shared" si="7"/>
        <v>-7.5880506267875939E-3</v>
      </c>
      <c r="Z55" s="51">
        <f t="shared" si="8"/>
        <v>-2.6249746105363375E-2</v>
      </c>
      <c r="AA55" s="51">
        <f t="shared" si="9"/>
        <v>-0.18343965497363887</v>
      </c>
      <c r="AB55" s="220">
        <f t="shared" si="10"/>
        <v>-0.51644274790320599</v>
      </c>
      <c r="AC55" s="52"/>
      <c r="AD55" s="53"/>
      <c r="AE55" s="50">
        <v>-10.66</v>
      </c>
      <c r="AF55" s="50">
        <v>-11.51</v>
      </c>
      <c r="AG55" s="50">
        <v>-2.63</v>
      </c>
      <c r="AH55" s="50">
        <v>-0.32</v>
      </c>
      <c r="AI55" s="50">
        <v>-2.36</v>
      </c>
      <c r="AJ55" s="50">
        <v>-32.020000000000003</v>
      </c>
      <c r="AN55" s="41">
        <v>-0.72</v>
      </c>
      <c r="AO55" s="41">
        <v>-0.78</v>
      </c>
      <c r="AP55" s="41">
        <v>-0.26</v>
      </c>
      <c r="AQ55" s="41">
        <v>-0.05</v>
      </c>
      <c r="AR55" s="41">
        <v>-0.19</v>
      </c>
      <c r="AS55" s="41">
        <v>-1.0900000000000001</v>
      </c>
      <c r="AT55" s="53">
        <f t="shared" si="11"/>
        <v>-0.51644274790320599</v>
      </c>
      <c r="BI55" s="50">
        <v>-1.4195644259092399</v>
      </c>
      <c r="BJ55" s="50">
        <v>-1.3441527164635001</v>
      </c>
      <c r="BK55" s="50">
        <v>-1.3179736412457199</v>
      </c>
      <c r="BL55" s="50">
        <v>-1.29539163349827</v>
      </c>
      <c r="BM55" s="50">
        <v>-0.98851323420785597</v>
      </c>
      <c r="BN55" s="50">
        <v>-0.51600000000000001</v>
      </c>
      <c r="BO55" s="50">
        <v>-0.56100000000000005</v>
      </c>
      <c r="BP55" s="50">
        <v>-0.57199999999999995</v>
      </c>
      <c r="BQ55" s="50">
        <v>-0.57999999999999996</v>
      </c>
      <c r="BR55" s="50">
        <v>-0.60699999999999998</v>
      </c>
      <c r="BV55" s="53">
        <v>-1.8766205112366201</v>
      </c>
      <c r="BW55" s="53">
        <v>-0.49780698779097698</v>
      </c>
      <c r="BX55" s="53">
        <v>-1.5992156248602201</v>
      </c>
      <c r="BY55" s="53">
        <v>-0.492157234957316</v>
      </c>
      <c r="BZ55" s="53">
        <v>-2.0086451477774001</v>
      </c>
      <c r="CA55" s="53">
        <v>-2.3142934088065901</v>
      </c>
      <c r="CB55" s="53">
        <f t="shared" si="12"/>
        <v>-1.4195644259092361</v>
      </c>
      <c r="CF55" s="54">
        <v>0.22350397983140699</v>
      </c>
      <c r="CG55" s="54">
        <v>0.135967289707428</v>
      </c>
      <c r="CH55" s="54">
        <v>0.218634350507252</v>
      </c>
      <c r="CI55" s="54">
        <v>0.191835614972966</v>
      </c>
      <c r="CJ55" s="54">
        <v>0.14406570641647801</v>
      </c>
      <c r="CK55" s="54">
        <v>8.5993058564468094E-2</v>
      </c>
      <c r="CO55" s="53">
        <f t="shared" si="13"/>
        <v>-0.4194321528946342</v>
      </c>
      <c r="CP55" s="53">
        <f t="shared" si="13"/>
        <v>-6.7685466927357843E-2</v>
      </c>
      <c r="CQ55" s="53">
        <f t="shared" si="13"/>
        <v>-0.34964346946236335</v>
      </c>
      <c r="CR55" s="53">
        <f t="shared" si="13"/>
        <v>-9.4413285831431243E-2</v>
      </c>
      <c r="CS55" s="53">
        <f t="shared" si="13"/>
        <v>-0.28937688215458202</v>
      </c>
      <c r="CT55" s="53">
        <f t="shared" si="13"/>
        <v>-0.19901316863886759</v>
      </c>
      <c r="CU55" s="53">
        <f t="shared" si="14"/>
        <v>-1.4195644259092361</v>
      </c>
    </row>
    <row r="56" spans="1:99" x14ac:dyDescent="0.3">
      <c r="A56" s="250"/>
      <c r="B56" s="42" t="s">
        <v>153</v>
      </c>
      <c r="C56" s="47" t="s">
        <v>154</v>
      </c>
      <c r="D56" s="48">
        <v>103.1486396814864</v>
      </c>
      <c r="E56" s="48">
        <v>105.87744639693865</v>
      </c>
      <c r="F56" s="48">
        <v>104.05379641191976</v>
      </c>
      <c r="G56" s="48">
        <v>106.28858025180929</v>
      </c>
      <c r="H56" s="48">
        <v>102.34318544265643</v>
      </c>
      <c r="I56" s="48">
        <v>102.666666666666</v>
      </c>
      <c r="J56" s="51"/>
      <c r="K56" s="48">
        <f t="shared" si="3"/>
        <v>-12.32</v>
      </c>
      <c r="L56" s="48">
        <f t="shared" si="3"/>
        <v>-3.6</v>
      </c>
      <c r="M56" s="51"/>
      <c r="N56" s="50">
        <v>114.98</v>
      </c>
      <c r="O56" s="50">
        <v>118.2</v>
      </c>
      <c r="P56" s="50">
        <v>107.65</v>
      </c>
      <c r="Q56" s="50">
        <v>107.14</v>
      </c>
      <c r="R56" s="50">
        <v>104.49</v>
      </c>
      <c r="S56" s="50">
        <v>136.91</v>
      </c>
      <c r="T56" s="220"/>
      <c r="U56" s="220"/>
      <c r="V56" s="51">
        <f t="shared" si="4"/>
        <v>-0.15564879310524224</v>
      </c>
      <c r="W56" s="51">
        <f t="shared" si="5"/>
        <v>-0.11696778565613654</v>
      </c>
      <c r="X56" s="51">
        <f t="shared" si="6"/>
        <v>-6.8092055577926552E-2</v>
      </c>
      <c r="Y56" s="51">
        <f t="shared" si="7"/>
        <v>-2.049297596348618E-2</v>
      </c>
      <c r="Z56" s="51">
        <f t="shared" si="8"/>
        <v>-2.3945398718006463E-2</v>
      </c>
      <c r="AA56" s="51">
        <f t="shared" si="9"/>
        <v>-0.1961769285388536</v>
      </c>
      <c r="AB56" s="220">
        <f t="shared" si="10"/>
        <v>-0.5813239375596515</v>
      </c>
      <c r="AC56" s="52"/>
      <c r="AD56" s="53"/>
      <c r="AE56" s="50">
        <v>-11.83</v>
      </c>
      <c r="AF56" s="50">
        <v>-12.32</v>
      </c>
      <c r="AG56" s="50">
        <v>-3.6</v>
      </c>
      <c r="AH56" s="50">
        <v>-0.85</v>
      </c>
      <c r="AI56" s="50">
        <v>-2.15</v>
      </c>
      <c r="AJ56" s="50">
        <v>-34.24</v>
      </c>
      <c r="AN56" s="41">
        <v>-0.79</v>
      </c>
      <c r="AO56" s="41">
        <v>-0.83</v>
      </c>
      <c r="AP56" s="41">
        <v>-0.36</v>
      </c>
      <c r="AQ56" s="41">
        <v>-0.12</v>
      </c>
      <c r="AR56" s="41">
        <v>-0.17</v>
      </c>
      <c r="AS56" s="41">
        <v>-1.17</v>
      </c>
      <c r="AT56" s="53">
        <f t="shared" si="11"/>
        <v>-0.5813239375596515</v>
      </c>
      <c r="BI56" s="50">
        <v>-1.40320613152937</v>
      </c>
      <c r="BJ56" s="50">
        <v>-1.3216193509701599</v>
      </c>
      <c r="BK56" s="50">
        <v>-1.2934299396644799</v>
      </c>
      <c r="BL56" s="50">
        <v>-1.2691689443901699</v>
      </c>
      <c r="BM56" s="50">
        <v>-0.94458577681136402</v>
      </c>
      <c r="BN56" s="50">
        <v>-0.58099999999999996</v>
      </c>
      <c r="BO56" s="50">
        <v>-0.624</v>
      </c>
      <c r="BP56" s="50">
        <v>-0.63300000000000001</v>
      </c>
      <c r="BQ56" s="50">
        <v>-0.63900000000000001</v>
      </c>
      <c r="BR56" s="50">
        <v>-0.66</v>
      </c>
      <c r="BV56" s="53">
        <v>-1.8459889105541001</v>
      </c>
      <c r="BW56" s="53">
        <v>-0.49666511144303399</v>
      </c>
      <c r="BX56" s="53">
        <v>-1.62862698154932</v>
      </c>
      <c r="BY56" s="53">
        <v>-0.55084591143811601</v>
      </c>
      <c r="BZ56" s="53">
        <v>-1.87495051533492</v>
      </c>
      <c r="CA56" s="53">
        <v>-2.1934533535114</v>
      </c>
      <c r="CB56" s="53">
        <f t="shared" si="12"/>
        <v>-1.4032061315293671</v>
      </c>
      <c r="CF56" s="54">
        <v>0.223516341292611</v>
      </c>
      <c r="CG56" s="54">
        <v>0.13482030354795399</v>
      </c>
      <c r="CH56" s="54">
        <v>0.21868095462964099</v>
      </c>
      <c r="CI56" s="54">
        <v>0.19133481556349399</v>
      </c>
      <c r="CJ56" s="54">
        <v>0.14447900427252</v>
      </c>
      <c r="CK56" s="54">
        <v>8.7168580693781195E-2</v>
      </c>
      <c r="CO56" s="53">
        <f t="shared" si="13"/>
        <v>-0.41260868735378536</v>
      </c>
      <c r="CP56" s="53">
        <f t="shared" si="13"/>
        <v>-6.6960541086428238E-2</v>
      </c>
      <c r="CQ56" s="53">
        <f t="shared" si="13"/>
        <v>-0.35614970306079596</v>
      </c>
      <c r="CR56" s="53">
        <f t="shared" si="13"/>
        <v>-0.10539600086891668</v>
      </c>
      <c r="CS56" s="53">
        <f t="shared" si="13"/>
        <v>-0.27089098351583746</v>
      </c>
      <c r="CT56" s="53">
        <f t="shared" si="13"/>
        <v>-0.19120021564360346</v>
      </c>
      <c r="CU56" s="53">
        <f t="shared" si="14"/>
        <v>-1.4032061315293671</v>
      </c>
    </row>
    <row r="57" spans="1:99" x14ac:dyDescent="0.3">
      <c r="A57" s="250">
        <v>2014</v>
      </c>
      <c r="B57" s="42" t="s">
        <v>155</v>
      </c>
      <c r="C57" s="47" t="s">
        <v>156</v>
      </c>
      <c r="D57" s="48">
        <v>102.73453093812375</v>
      </c>
      <c r="E57" s="48">
        <v>104.07443346257416</v>
      </c>
      <c r="F57" s="48">
        <v>103.76955470655224</v>
      </c>
      <c r="G57" s="48">
        <v>107.18941314847761</v>
      </c>
      <c r="H57" s="48">
        <v>97.729398779527969</v>
      </c>
      <c r="I57" s="48">
        <v>101.06666666666599</v>
      </c>
      <c r="J57" s="51"/>
      <c r="K57" s="48">
        <f t="shared" si="3"/>
        <v>-13.58</v>
      </c>
      <c r="L57" s="48">
        <f t="shared" si="3"/>
        <v>-3.65</v>
      </c>
      <c r="M57" s="51"/>
      <c r="N57" s="50">
        <v>115</v>
      </c>
      <c r="O57" s="50">
        <v>117.66</v>
      </c>
      <c r="P57" s="50">
        <v>107.42</v>
      </c>
      <c r="Q57" s="50">
        <v>107.35</v>
      </c>
      <c r="R57" s="50">
        <v>103.66</v>
      </c>
      <c r="S57" s="50">
        <v>136.46</v>
      </c>
      <c r="T57" s="220"/>
      <c r="U57" s="220"/>
      <c r="V57" s="51">
        <f t="shared" si="4"/>
        <v>-0.16135975956740789</v>
      </c>
      <c r="W57" s="51">
        <f t="shared" si="5"/>
        <v>-0.12895652037350641</v>
      </c>
      <c r="X57" s="51">
        <f t="shared" si="6"/>
        <v>-6.9119091207602373E-2</v>
      </c>
      <c r="Y57" s="51">
        <f t="shared" si="7"/>
        <v>-3.8651939836882587E-3</v>
      </c>
      <c r="Z57" s="51">
        <f t="shared" si="8"/>
        <v>-6.614945402523284E-2</v>
      </c>
      <c r="AA57" s="51">
        <f t="shared" si="9"/>
        <v>-0.20276517348637665</v>
      </c>
      <c r="AB57" s="220">
        <f t="shared" si="10"/>
        <v>-0.63221519264381443</v>
      </c>
      <c r="AC57" s="52"/>
      <c r="AD57" s="53"/>
      <c r="AE57" s="50">
        <v>-12.26</v>
      </c>
      <c r="AF57" s="50">
        <v>-13.58</v>
      </c>
      <c r="AG57" s="50">
        <v>-3.65</v>
      </c>
      <c r="AH57" s="50">
        <v>-0.16</v>
      </c>
      <c r="AI57" s="50">
        <v>-5.93</v>
      </c>
      <c r="AJ57" s="50">
        <v>-35.39</v>
      </c>
      <c r="AN57" s="41">
        <v>-0.82</v>
      </c>
      <c r="AO57" s="41">
        <v>-0.91</v>
      </c>
      <c r="AP57" s="41">
        <v>-0.36</v>
      </c>
      <c r="AQ57" s="41">
        <v>-0.02</v>
      </c>
      <c r="AR57" s="41">
        <v>-0.47</v>
      </c>
      <c r="AS57" s="41">
        <v>-1.21</v>
      </c>
      <c r="AT57" s="53">
        <f t="shared" si="11"/>
        <v>-0.63221519264381443</v>
      </c>
      <c r="BI57" s="50">
        <v>-1.3631899214949501</v>
      </c>
      <c r="BJ57" s="50">
        <v>-1.2739198674402801</v>
      </c>
      <c r="BK57" s="50">
        <v>-1.24321008780815</v>
      </c>
      <c r="BL57" s="50">
        <v>-1.2168349887605201</v>
      </c>
      <c r="BM57" s="50">
        <v>-0.86890492831767496</v>
      </c>
      <c r="BN57" s="50">
        <v>-0.63200000000000001</v>
      </c>
      <c r="BO57" s="50">
        <v>-0.67700000000000005</v>
      </c>
      <c r="BP57" s="50">
        <v>-0.68700000000000006</v>
      </c>
      <c r="BQ57" s="50">
        <v>-0.69399999999999995</v>
      </c>
      <c r="BR57" s="50">
        <v>-0.70899999999999996</v>
      </c>
      <c r="BV57" s="53">
        <v>-1.7582274358028001</v>
      </c>
      <c r="BW57" s="53">
        <v>-0.52979997004389601</v>
      </c>
      <c r="BX57" s="53">
        <v>-1.5512532275162501</v>
      </c>
      <c r="BY57" s="53">
        <v>-0.40944707545260101</v>
      </c>
      <c r="BZ57" s="53">
        <v>-2.07903425768977</v>
      </c>
      <c r="CA57" s="53">
        <v>-2.0539502272677401</v>
      </c>
      <c r="CB57" s="53">
        <f t="shared" si="12"/>
        <v>-1.3631899214949519</v>
      </c>
      <c r="CF57" s="54">
        <v>0.22371805747267801</v>
      </c>
      <c r="CG57" s="54">
        <v>0.13414718479797599</v>
      </c>
      <c r="CH57" s="54">
        <v>0.21890666586362501</v>
      </c>
      <c r="CI57" s="54">
        <v>0.19077025992303201</v>
      </c>
      <c r="CJ57" s="54">
        <v>0.14450256637846201</v>
      </c>
      <c r="CK57" s="54">
        <v>8.7955265564228294E-2</v>
      </c>
      <c r="CO57" s="53">
        <f t="shared" si="13"/>
        <v>-0.39334722653297011</v>
      </c>
      <c r="CP57" s="53">
        <f t="shared" si="13"/>
        <v>-7.1071174487440658E-2</v>
      </c>
      <c r="CQ57" s="53">
        <f t="shared" si="13"/>
        <v>-0.3395796719457696</v>
      </c>
      <c r="CR57" s="53">
        <f t="shared" si="13"/>
        <v>-7.8110325008817996E-2</v>
      </c>
      <c r="CS57" s="53">
        <f t="shared" si="13"/>
        <v>-0.30042578582491247</v>
      </c>
      <c r="CT57" s="53">
        <f t="shared" si="13"/>
        <v>-0.18065573769504115</v>
      </c>
      <c r="CU57" s="53">
        <f t="shared" si="14"/>
        <v>-1.3631899214949519</v>
      </c>
    </row>
    <row r="58" spans="1:99" x14ac:dyDescent="0.3">
      <c r="A58" s="250"/>
      <c r="B58" s="42" t="s">
        <v>157</v>
      </c>
      <c r="C58" s="47" t="s">
        <v>158</v>
      </c>
      <c r="D58" s="48">
        <v>103.06419589675708</v>
      </c>
      <c r="E58" s="48">
        <v>105.1700106619834</v>
      </c>
      <c r="F58" s="48">
        <v>105.30532318424565</v>
      </c>
      <c r="G58" s="48">
        <v>107.14880293845785</v>
      </c>
      <c r="H58" s="48">
        <v>107.56068052636493</v>
      </c>
      <c r="I58" s="48">
        <v>100.06666666666599</v>
      </c>
      <c r="J58" s="51"/>
      <c r="K58" s="48">
        <f t="shared" si="3"/>
        <v>-11.95</v>
      </c>
      <c r="L58" s="48">
        <f t="shared" si="3"/>
        <v>-1.87</v>
      </c>
      <c r="M58" s="51"/>
      <c r="N58" s="50">
        <v>115.02</v>
      </c>
      <c r="O58" s="50">
        <v>117.12</v>
      </c>
      <c r="P58" s="50">
        <v>107.18</v>
      </c>
      <c r="Q58" s="50">
        <v>107.57</v>
      </c>
      <c r="R58" s="50">
        <v>102.83</v>
      </c>
      <c r="S58" s="50">
        <v>136.01</v>
      </c>
      <c r="T58" s="220"/>
      <c r="U58" s="220"/>
      <c r="V58" s="51">
        <f t="shared" si="4"/>
        <v>-0.15728592732997346</v>
      </c>
      <c r="W58" s="51">
        <f t="shared" si="5"/>
        <v>-0.11343134195293664</v>
      </c>
      <c r="X58" s="51">
        <f t="shared" si="6"/>
        <v>-3.5495931974513027E-2</v>
      </c>
      <c r="Y58" s="51">
        <f t="shared" si="7"/>
        <v>-1.0137868279913115E-2</v>
      </c>
      <c r="Z58" s="51">
        <f t="shared" si="8"/>
        <v>5.2765634099055936E-2</v>
      </c>
      <c r="AA58" s="51">
        <f t="shared" si="9"/>
        <v>-0.20591607324388755</v>
      </c>
      <c r="AB58" s="220">
        <f t="shared" si="10"/>
        <v>-0.46950150868216778</v>
      </c>
      <c r="AC58" s="52"/>
      <c r="AD58" s="53"/>
      <c r="AE58" s="50">
        <v>-11.95</v>
      </c>
      <c r="AF58" s="50">
        <v>-11.95</v>
      </c>
      <c r="AG58" s="50">
        <v>-1.87</v>
      </c>
      <c r="AH58" s="50">
        <v>-0.42</v>
      </c>
      <c r="AI58" s="50">
        <v>4.74</v>
      </c>
      <c r="AJ58" s="50">
        <v>-35.94</v>
      </c>
      <c r="AN58" s="41">
        <v>-0.8</v>
      </c>
      <c r="AO58" s="41">
        <v>-0.8</v>
      </c>
      <c r="AP58" s="41">
        <v>-0.19</v>
      </c>
      <c r="AQ58" s="41">
        <v>-0.06</v>
      </c>
      <c r="AR58" s="41">
        <v>0.38</v>
      </c>
      <c r="AS58" s="41">
        <v>-1.23</v>
      </c>
      <c r="AT58" s="53">
        <f t="shared" si="11"/>
        <v>-0.46950150868216778</v>
      </c>
      <c r="BI58" s="50">
        <v>-1.08999261807382</v>
      </c>
      <c r="BJ58" s="50">
        <v>-0.98933518176031499</v>
      </c>
      <c r="BK58" s="50">
        <v>-0.95492526622269303</v>
      </c>
      <c r="BL58" s="50">
        <v>-0.92546257216736905</v>
      </c>
      <c r="BM58" s="50">
        <v>-0.54508624410681095</v>
      </c>
      <c r="BN58" s="50">
        <v>-0.46800000000000003</v>
      </c>
      <c r="BO58" s="50">
        <v>-0.48499999999999999</v>
      </c>
      <c r="BP58" s="50">
        <v>-0.48699999999999999</v>
      </c>
      <c r="BQ58" s="50">
        <v>-0.48799999999999999</v>
      </c>
      <c r="BR58" s="50">
        <v>-0.434</v>
      </c>
      <c r="BV58" s="53">
        <v>-1.61795476296799</v>
      </c>
      <c r="BW58" s="53">
        <v>-0.32706202290102099</v>
      </c>
      <c r="BX58" s="53">
        <v>-1.2707122437365901</v>
      </c>
      <c r="BY58" s="53">
        <v>-0.42842673007502502</v>
      </c>
      <c r="BZ58" s="53">
        <v>-1.0755187821485801</v>
      </c>
      <c r="CA58" s="53">
        <v>-1.9127123674754101</v>
      </c>
      <c r="CB58" s="53">
        <f t="shared" si="12"/>
        <v>-1.0899926180738195</v>
      </c>
      <c r="CF58" s="54">
        <v>0.223881228472295</v>
      </c>
      <c r="CG58" s="54">
        <v>0.13358184100044099</v>
      </c>
      <c r="CH58" s="54">
        <v>0.21911002970194099</v>
      </c>
      <c r="CI58" s="54">
        <v>0.190774850815317</v>
      </c>
      <c r="CJ58" s="54">
        <v>0.14462834819855899</v>
      </c>
      <c r="CK58" s="54">
        <v>8.8023701811446906E-2</v>
      </c>
      <c r="CO58" s="53">
        <f t="shared" si="13"/>
        <v>-0.36222969994587445</v>
      </c>
      <c r="CP58" s="53">
        <f t="shared" si="13"/>
        <v>-4.3689547140446774E-2</v>
      </c>
      <c r="CQ58" s="53">
        <f t="shared" si="13"/>
        <v>-0.27842579746774432</v>
      </c>
      <c r="CR58" s="53">
        <f t="shared" si="13"/>
        <v>-8.1733045515356983E-2</v>
      </c>
      <c r="CS58" s="53">
        <f t="shared" si="13"/>
        <v>-0.15555050491867495</v>
      </c>
      <c r="CT58" s="53">
        <f t="shared" si="13"/>
        <v>-0.16836402308572215</v>
      </c>
      <c r="CU58" s="53">
        <f t="shared" si="14"/>
        <v>-1.0899926180738195</v>
      </c>
    </row>
    <row r="59" spans="1:99" x14ac:dyDescent="0.3">
      <c r="A59" s="250"/>
      <c r="B59" s="42" t="s">
        <v>159</v>
      </c>
      <c r="C59" s="47" t="s">
        <v>160</v>
      </c>
      <c r="D59" s="48">
        <v>102.55559243279124</v>
      </c>
      <c r="E59" s="48">
        <v>103.52710515819454</v>
      </c>
      <c r="F59" s="48">
        <v>105.03889370426597</v>
      </c>
      <c r="G59" s="48">
        <v>106.05401172589299</v>
      </c>
      <c r="H59" s="48">
        <v>104.86277070289627</v>
      </c>
      <c r="I59" s="48">
        <v>99.991666666666603</v>
      </c>
      <c r="J59" s="51"/>
      <c r="K59" s="48">
        <f t="shared" si="3"/>
        <v>-13.07</v>
      </c>
      <c r="L59" s="48">
        <f t="shared" si="3"/>
        <v>-1.9</v>
      </c>
      <c r="M59" s="51"/>
      <c r="N59" s="50">
        <v>115.04</v>
      </c>
      <c r="O59" s="50">
        <v>116.6</v>
      </c>
      <c r="P59" s="50">
        <v>106.94</v>
      </c>
      <c r="Q59" s="50">
        <v>107.78</v>
      </c>
      <c r="R59" s="50">
        <v>101.98</v>
      </c>
      <c r="S59" s="50">
        <v>135.56</v>
      </c>
      <c r="T59" s="220"/>
      <c r="U59" s="220"/>
      <c r="V59" s="51">
        <f t="shared" si="4"/>
        <v>-0.16424002973092811</v>
      </c>
      <c r="W59" s="51">
        <f t="shared" si="5"/>
        <v>-0.12409015298433186</v>
      </c>
      <c r="X59" s="51">
        <f t="shared" si="6"/>
        <v>-3.5996359043112887E-2</v>
      </c>
      <c r="Y59" s="51">
        <f t="shared" si="7"/>
        <v>-4.154312404627402E-2</v>
      </c>
      <c r="Z59" s="51">
        <f t="shared" si="8"/>
        <v>3.2154194994305663E-2</v>
      </c>
      <c r="AA59" s="51">
        <f t="shared" si="9"/>
        <v>-0.20376773250012664</v>
      </c>
      <c r="AB59" s="220">
        <f t="shared" si="10"/>
        <v>-0.53748320331046784</v>
      </c>
      <c r="AC59" s="52"/>
      <c r="AD59" s="53"/>
      <c r="AE59" s="50">
        <v>-12.48</v>
      </c>
      <c r="AF59" s="50">
        <v>-13.07</v>
      </c>
      <c r="AG59" s="50">
        <v>-1.9</v>
      </c>
      <c r="AH59" s="50">
        <v>-1.73</v>
      </c>
      <c r="AI59" s="50">
        <v>2.88</v>
      </c>
      <c r="AJ59" s="50">
        <v>-35.57</v>
      </c>
      <c r="AN59" s="41">
        <v>-0.84</v>
      </c>
      <c r="AO59" s="41">
        <v>-0.88</v>
      </c>
      <c r="AP59" s="41">
        <v>-0.19</v>
      </c>
      <c r="AQ59" s="41">
        <v>-0.25</v>
      </c>
      <c r="AR59" s="41">
        <v>0.23</v>
      </c>
      <c r="AS59" s="41">
        <v>-1.21</v>
      </c>
      <c r="AT59" s="53">
        <f t="shared" si="11"/>
        <v>-0.53748320331046784</v>
      </c>
      <c r="BI59" s="50">
        <v>-1.11226936785752</v>
      </c>
      <c r="BJ59" s="50">
        <v>-1.00445405979949</v>
      </c>
      <c r="BK59" s="50">
        <v>-0.96783167540103099</v>
      </c>
      <c r="BL59" s="50">
        <v>-0.93657109730823596</v>
      </c>
      <c r="BM59" s="50">
        <v>-0.54146766829395099</v>
      </c>
      <c r="BN59" s="50">
        <v>-0.53800000000000003</v>
      </c>
      <c r="BO59" s="50">
        <v>-0.55400000000000005</v>
      </c>
      <c r="BP59" s="50">
        <v>-0.55500000000000005</v>
      </c>
      <c r="BQ59" s="50">
        <v>-0.55500000000000005</v>
      </c>
      <c r="BR59" s="50">
        <v>-0.499</v>
      </c>
      <c r="BV59" s="53">
        <v>-1.5569126917934799</v>
      </c>
      <c r="BW59" s="53">
        <v>-0.35894405034337801</v>
      </c>
      <c r="BX59" s="53">
        <v>-1.21901424503675</v>
      </c>
      <c r="BY59" s="53">
        <v>-0.61820051406655196</v>
      </c>
      <c r="BZ59" s="53">
        <v>-1.21301636901106</v>
      </c>
      <c r="CA59" s="53">
        <v>-1.7566788184128199</v>
      </c>
      <c r="CB59" s="53">
        <f t="shared" si="12"/>
        <v>-1.1122693678575133</v>
      </c>
      <c r="CF59" s="54">
        <v>0.22399228690394299</v>
      </c>
      <c r="CG59" s="54">
        <v>0.132933534566025</v>
      </c>
      <c r="CH59" s="54">
        <v>0.21922278363150999</v>
      </c>
      <c r="CI59" s="54">
        <v>0.19087170038680401</v>
      </c>
      <c r="CJ59" s="54">
        <v>0.14473308162000401</v>
      </c>
      <c r="CK59" s="54">
        <v>8.8246612891714094E-2</v>
      </c>
      <c r="CO59" s="53">
        <f t="shared" si="13"/>
        <v>-0.34873643434459534</v>
      </c>
      <c r="CP59" s="53">
        <f t="shared" si="13"/>
        <v>-4.7715701323590459E-2</v>
      </c>
      <c r="CQ59" s="53">
        <f t="shared" si="13"/>
        <v>-0.26723569608341996</v>
      </c>
      <c r="CR59" s="53">
        <f t="shared" si="13"/>
        <v>-0.11799698329987912</v>
      </c>
      <c r="CS59" s="53">
        <f t="shared" si="13"/>
        <v>-0.17556359714247866</v>
      </c>
      <c r="CT59" s="53">
        <f t="shared" si="13"/>
        <v>-0.15502095566354984</v>
      </c>
      <c r="CU59" s="53">
        <f t="shared" si="14"/>
        <v>-1.1122693678575133</v>
      </c>
    </row>
    <row r="60" spans="1:99" x14ac:dyDescent="0.3">
      <c r="A60" s="250"/>
      <c r="B60" s="42" t="s">
        <v>161</v>
      </c>
      <c r="C60" s="47" t="s">
        <v>162</v>
      </c>
      <c r="D60" s="48">
        <v>101.6318407960199</v>
      </c>
      <c r="E60" s="48">
        <v>101.60806314514855</v>
      </c>
      <c r="F60" s="48">
        <v>104.26242519602815</v>
      </c>
      <c r="G60" s="48">
        <v>104.49000568012137</v>
      </c>
      <c r="H60" s="48">
        <v>104.66629532489273</v>
      </c>
      <c r="I60" s="48">
        <v>99.766666666666595</v>
      </c>
      <c r="J60" s="51"/>
      <c r="K60" s="48">
        <f t="shared" si="3"/>
        <v>-14.47</v>
      </c>
      <c r="L60" s="48">
        <f t="shared" si="3"/>
        <v>-2.44</v>
      </c>
      <c r="M60" s="51"/>
      <c r="N60" s="50">
        <v>115.06</v>
      </c>
      <c r="O60" s="50">
        <v>116.08</v>
      </c>
      <c r="P60" s="50">
        <v>106.7</v>
      </c>
      <c r="Q60" s="50">
        <v>108</v>
      </c>
      <c r="R60" s="50">
        <v>101.14</v>
      </c>
      <c r="S60" s="50">
        <v>135.12</v>
      </c>
      <c r="T60" s="220"/>
      <c r="U60" s="220"/>
      <c r="V60" s="51">
        <f t="shared" si="4"/>
        <v>-0.17665566067276475</v>
      </c>
      <c r="W60" s="51">
        <f t="shared" si="5"/>
        <v>-0.13737009897419875</v>
      </c>
      <c r="X60" s="51">
        <f t="shared" si="6"/>
        <v>-4.6154083038443788E-2</v>
      </c>
      <c r="Y60" s="51">
        <f t="shared" si="7"/>
        <v>-8.4482688335688311E-2</v>
      </c>
      <c r="Z60" s="51">
        <f t="shared" si="8"/>
        <v>3.9332017413037136E-2</v>
      </c>
      <c r="AA60" s="51">
        <f t="shared" si="9"/>
        <v>-0.20253601714037239</v>
      </c>
      <c r="AB60" s="220">
        <f t="shared" si="10"/>
        <v>-0.60786653074843078</v>
      </c>
      <c r="AC60" s="52"/>
      <c r="AD60" s="53"/>
      <c r="AE60" s="50">
        <v>-13.43</v>
      </c>
      <c r="AF60" s="50">
        <v>-14.47</v>
      </c>
      <c r="AG60" s="50">
        <v>-2.44</v>
      </c>
      <c r="AH60" s="50">
        <v>-3.51</v>
      </c>
      <c r="AI60" s="50">
        <v>3.53</v>
      </c>
      <c r="AJ60" s="50">
        <v>-35.35</v>
      </c>
      <c r="AN60" s="41">
        <v>-0.9</v>
      </c>
      <c r="AO60" s="41">
        <v>-0.97</v>
      </c>
      <c r="AP60" s="41">
        <v>-0.24</v>
      </c>
      <c r="AQ60" s="41">
        <v>-0.51</v>
      </c>
      <c r="AR60" s="41">
        <v>0.28000000000000003</v>
      </c>
      <c r="AS60" s="41">
        <v>-1.21</v>
      </c>
      <c r="AT60" s="53">
        <f t="shared" si="11"/>
        <v>-0.60786653074843078</v>
      </c>
      <c r="BI60" s="50">
        <v>-1.14130862621402</v>
      </c>
      <c r="BJ60" s="50">
        <v>-1.0264501646225099</v>
      </c>
      <c r="BK60" s="50">
        <v>-0.98771540837699401</v>
      </c>
      <c r="BL60" s="50">
        <v>-0.95476657329810999</v>
      </c>
      <c r="BM60" s="50">
        <v>-0.54813139111623299</v>
      </c>
      <c r="BN60" s="50">
        <v>-0.60799999999999998</v>
      </c>
      <c r="BO60" s="50">
        <v>-0.62</v>
      </c>
      <c r="BP60" s="50">
        <v>-0.621</v>
      </c>
      <c r="BQ60" s="50">
        <v>-0.621</v>
      </c>
      <c r="BR60" s="50">
        <v>-0.56200000000000006</v>
      </c>
      <c r="BV60" s="53">
        <v>-1.5339678497632301</v>
      </c>
      <c r="BW60" s="53">
        <v>-0.41130218557487802</v>
      </c>
      <c r="BX60" s="53">
        <v>-1.2301398642975701</v>
      </c>
      <c r="BY60" s="53">
        <v>-0.87341421567219801</v>
      </c>
      <c r="BZ60" s="53">
        <v>-1.12512269781607</v>
      </c>
      <c r="CA60" s="53">
        <v>-1.6217411785728599</v>
      </c>
      <c r="CB60" s="53">
        <f t="shared" si="12"/>
        <v>-1.1413086262140206</v>
      </c>
      <c r="CF60" s="54">
        <v>0.224007670816426</v>
      </c>
      <c r="CG60" s="54">
        <v>0.13222463343626201</v>
      </c>
      <c r="CH60" s="54">
        <v>0.219223375710555</v>
      </c>
      <c r="CI60" s="54">
        <v>0.190947619847153</v>
      </c>
      <c r="CJ60" s="54">
        <v>0.14494302885211599</v>
      </c>
      <c r="CK60" s="54">
        <v>8.8653671337488693E-2</v>
      </c>
      <c r="CO60" s="53">
        <f t="shared" si="13"/>
        <v>-0.34362056513274247</v>
      </c>
      <c r="CP60" s="53">
        <f t="shared" si="13"/>
        <v>-5.438428071917166E-2</v>
      </c>
      <c r="CQ60" s="53">
        <f t="shared" si="13"/>
        <v>-0.26967541364743736</v>
      </c>
      <c r="CR60" s="53">
        <f t="shared" si="13"/>
        <v>-0.16677636562327416</v>
      </c>
      <c r="CS60" s="53">
        <f t="shared" si="13"/>
        <v>-0.16307869165172523</v>
      </c>
      <c r="CT60" s="53">
        <f t="shared" si="13"/>
        <v>-0.14377330943966987</v>
      </c>
      <c r="CU60" s="53">
        <f t="shared" si="14"/>
        <v>-1.1413086262140206</v>
      </c>
    </row>
    <row r="61" spans="1:99" x14ac:dyDescent="0.3">
      <c r="A61" s="250">
        <v>2015</v>
      </c>
      <c r="B61" s="42" t="s">
        <v>163</v>
      </c>
      <c r="C61" s="63" t="s">
        <v>164</v>
      </c>
      <c r="D61" s="48">
        <v>101.28633478115603</v>
      </c>
      <c r="E61" s="48">
        <v>100.7501445962634</v>
      </c>
      <c r="F61" s="48">
        <v>102.72824035343022</v>
      </c>
      <c r="G61" s="48">
        <v>102.18822532412999</v>
      </c>
      <c r="H61" s="48">
        <v>102.49655012365098</v>
      </c>
      <c r="I61" s="48">
        <v>99.508333333333297</v>
      </c>
      <c r="J61" s="51"/>
      <c r="K61" s="48">
        <f t="shared" si="3"/>
        <v>-14.81</v>
      </c>
      <c r="L61" s="48">
        <f t="shared" si="3"/>
        <v>-3.74</v>
      </c>
      <c r="M61" s="51"/>
      <c r="N61" s="50">
        <v>115.09</v>
      </c>
      <c r="O61" s="50">
        <v>115.56</v>
      </c>
      <c r="P61" s="50">
        <v>106.46</v>
      </c>
      <c r="Q61" s="50">
        <v>108.21</v>
      </c>
      <c r="R61" s="50">
        <v>100.29</v>
      </c>
      <c r="S61" s="50">
        <v>134.68</v>
      </c>
      <c r="T61" s="220"/>
      <c r="U61" s="220"/>
      <c r="V61" s="51">
        <f t="shared" si="4"/>
        <v>-0.18159567234038879</v>
      </c>
      <c r="W61" s="51">
        <f t="shared" si="5"/>
        <v>-0.14057767961604006</v>
      </c>
      <c r="X61" s="51">
        <f t="shared" si="6"/>
        <v>-7.0658731919385001E-2</v>
      </c>
      <c r="Y61" s="51">
        <f t="shared" si="7"/>
        <v>-0.1449391841713458</v>
      </c>
      <c r="Z61" s="51">
        <f t="shared" si="8"/>
        <v>2.4611684470534054E-2</v>
      </c>
      <c r="AA61" s="51">
        <f t="shared" si="9"/>
        <v>-0.20149526540228527</v>
      </c>
      <c r="AB61" s="220">
        <f t="shared" si="10"/>
        <v>-0.71465484897891074</v>
      </c>
      <c r="AC61" s="52"/>
      <c r="AD61" s="53"/>
      <c r="AE61" s="50">
        <v>-13.8</v>
      </c>
      <c r="AF61" s="50">
        <v>-14.81</v>
      </c>
      <c r="AG61" s="50">
        <v>-3.74</v>
      </c>
      <c r="AH61" s="50">
        <v>-6.02</v>
      </c>
      <c r="AI61" s="50">
        <v>2.21</v>
      </c>
      <c r="AJ61" s="50">
        <v>-35.17</v>
      </c>
      <c r="AN61" s="41">
        <v>-0.93</v>
      </c>
      <c r="AO61" s="41">
        <v>-1</v>
      </c>
      <c r="AP61" s="41">
        <v>-0.37</v>
      </c>
      <c r="AQ61" s="41">
        <v>-0.88</v>
      </c>
      <c r="AR61" s="41">
        <v>0.18</v>
      </c>
      <c r="AS61" s="41">
        <v>-1.2</v>
      </c>
      <c r="AT61" s="53">
        <f t="shared" si="11"/>
        <v>-0.71465484897891074</v>
      </c>
      <c r="BI61" s="50">
        <v>-1.21395756971619</v>
      </c>
      <c r="BJ61" s="50">
        <v>-1.0922322043235699</v>
      </c>
      <c r="BK61" s="50">
        <v>-1.05146766562877</v>
      </c>
      <c r="BL61" s="50">
        <v>-1.0169087011801099</v>
      </c>
      <c r="BM61" s="50">
        <v>-0.59997597114353296</v>
      </c>
      <c r="BN61" s="50">
        <v>-0.71499999999999997</v>
      </c>
      <c r="BO61" s="50">
        <v>-0.72699999999999998</v>
      </c>
      <c r="BP61" s="50">
        <v>-0.73</v>
      </c>
      <c r="BQ61" s="50">
        <v>-0.72899999999999998</v>
      </c>
      <c r="BR61" s="50">
        <v>-0.67500000000000004</v>
      </c>
      <c r="BV61" s="53">
        <v>-1.4635521493436701</v>
      </c>
      <c r="BW61" s="53">
        <v>-0.37238929069406901</v>
      </c>
      <c r="BX61" s="53">
        <v>-1.32988265332292</v>
      </c>
      <c r="BY61" s="53">
        <v>-1.2328134763860501</v>
      </c>
      <c r="BZ61" s="53">
        <v>-1.2132061097445599</v>
      </c>
      <c r="CA61" s="53">
        <v>-1.49999472268963</v>
      </c>
      <c r="CB61" s="53">
        <f t="shared" si="12"/>
        <v>-1.2139575697161891</v>
      </c>
      <c r="CF61" s="54">
        <v>0.22394971215963799</v>
      </c>
      <c r="CG61" s="54">
        <v>0.131150007840349</v>
      </c>
      <c r="CH61" s="54">
        <v>0.219208041969124</v>
      </c>
      <c r="CI61" s="54">
        <v>0.19088215078106499</v>
      </c>
      <c r="CJ61" s="54">
        <v>0.145404390024442</v>
      </c>
      <c r="CK61" s="54">
        <v>8.9405697225382094E-2</v>
      </c>
      <c r="CO61" s="53">
        <f t="shared" si="13"/>
        <v>-0.32776208257613443</v>
      </c>
      <c r="CP61" s="53">
        <f t="shared" si="13"/>
        <v>-4.8838858394189152E-2</v>
      </c>
      <c r="CQ61" s="53">
        <f t="shared" si="13"/>
        <v>-0.29152097248362063</v>
      </c>
      <c r="CR61" s="53">
        <f t="shared" si="13"/>
        <v>-0.23532208788445091</v>
      </c>
      <c r="CS61" s="53">
        <f t="shared" si="13"/>
        <v>-0.17640549436133396</v>
      </c>
      <c r="CT61" s="53">
        <f t="shared" si="13"/>
        <v>-0.13410807401646002</v>
      </c>
      <c r="CU61" s="53">
        <f t="shared" si="14"/>
        <v>-1.2139575697161891</v>
      </c>
    </row>
    <row r="62" spans="1:99" x14ac:dyDescent="0.3">
      <c r="A62" s="250"/>
      <c r="B62" s="42" t="s">
        <v>165</v>
      </c>
      <c r="C62" s="63" t="s">
        <v>166</v>
      </c>
      <c r="D62" s="48">
        <v>98.408338848444728</v>
      </c>
      <c r="E62" s="48">
        <v>99.315162278571478</v>
      </c>
      <c r="F62" s="48">
        <v>99.732326535947408</v>
      </c>
      <c r="G62" s="48">
        <v>99.409730847636723</v>
      </c>
      <c r="H62" s="48">
        <v>99.977346873598719</v>
      </c>
      <c r="I62" s="48">
        <v>99.949999999999903</v>
      </c>
      <c r="J62" s="51"/>
      <c r="K62" s="48">
        <f t="shared" si="3"/>
        <v>-15.74</v>
      </c>
      <c r="L62" s="48">
        <f t="shared" si="3"/>
        <v>-6.49</v>
      </c>
      <c r="M62" s="51"/>
      <c r="N62" s="50">
        <v>115.12</v>
      </c>
      <c r="O62" s="50">
        <v>115.06</v>
      </c>
      <c r="P62" s="50">
        <v>106.23</v>
      </c>
      <c r="Q62" s="50">
        <v>108.43</v>
      </c>
      <c r="R62" s="50">
        <v>99.43</v>
      </c>
      <c r="S62" s="50">
        <v>134.25</v>
      </c>
      <c r="T62" s="220"/>
      <c r="U62" s="220"/>
      <c r="V62" s="51">
        <f t="shared" si="4"/>
        <v>-0.21985214032853737</v>
      </c>
      <c r="W62" s="51">
        <f t="shared" si="5"/>
        <v>-0.1494526916347256</v>
      </c>
      <c r="X62" s="51">
        <f t="shared" si="6"/>
        <v>-0.12302972615565269</v>
      </c>
      <c r="Y62" s="51">
        <f t="shared" si="7"/>
        <v>-0.21711049023278237</v>
      </c>
      <c r="Z62" s="51">
        <f t="shared" si="8"/>
        <v>6.1050634674255184E-3</v>
      </c>
      <c r="AA62" s="51">
        <f t="shared" si="9"/>
        <v>-0.19650156669568486</v>
      </c>
      <c r="AB62" s="220">
        <f t="shared" si="10"/>
        <v>-0.89984155157995738</v>
      </c>
      <c r="AC62" s="52"/>
      <c r="AD62" s="53"/>
      <c r="AE62" s="50">
        <v>-16.71</v>
      </c>
      <c r="AF62" s="50">
        <v>-15.74</v>
      </c>
      <c r="AG62" s="50">
        <v>-6.49</v>
      </c>
      <c r="AH62" s="50">
        <v>-9.02</v>
      </c>
      <c r="AI62" s="50">
        <v>0.55000000000000004</v>
      </c>
      <c r="AJ62" s="50">
        <v>-34.299999999999997</v>
      </c>
      <c r="AN62" s="41">
        <v>-1.1200000000000001</v>
      </c>
      <c r="AO62" s="41">
        <v>-1.06</v>
      </c>
      <c r="AP62" s="41">
        <v>-0.64</v>
      </c>
      <c r="AQ62" s="41">
        <v>-1.32</v>
      </c>
      <c r="AR62" s="41">
        <v>0.04</v>
      </c>
      <c r="AS62" s="41">
        <v>-1.17</v>
      </c>
      <c r="AT62" s="53">
        <f t="shared" si="11"/>
        <v>-0.89984155157995738</v>
      </c>
      <c r="BI62" s="50">
        <v>-1.3894176651552299</v>
      </c>
      <c r="BJ62" s="50">
        <v>-1.2639295263886301</v>
      </c>
      <c r="BK62" s="50">
        <v>-1.2222134432020899</v>
      </c>
      <c r="BL62" s="50">
        <v>-1.18697303771506</v>
      </c>
      <c r="BM62" s="50">
        <v>-0.77190110594447703</v>
      </c>
      <c r="BN62" s="50">
        <v>-0.9</v>
      </c>
      <c r="BO62" s="50">
        <v>-0.91900000000000004</v>
      </c>
      <c r="BP62" s="50">
        <v>-0.92300000000000004</v>
      </c>
      <c r="BQ62" s="50">
        <v>-0.92500000000000004</v>
      </c>
      <c r="BR62" s="50">
        <v>-0.9</v>
      </c>
      <c r="BV62" s="53">
        <v>-1.6101979933171799</v>
      </c>
      <c r="BW62" s="53">
        <v>-0.38365777030665699</v>
      </c>
      <c r="BX62" s="53">
        <v>-1.5958243558328</v>
      </c>
      <c r="BY62" s="53">
        <v>-1.63928691120154</v>
      </c>
      <c r="BZ62" s="53">
        <v>-1.3236371171597101</v>
      </c>
      <c r="CA62" s="53">
        <v>-1.3632785090658599</v>
      </c>
      <c r="CB62" s="53">
        <f t="shared" si="12"/>
        <v>-1.3894176651552335</v>
      </c>
      <c r="CF62" s="54">
        <v>0.223776242515973</v>
      </c>
      <c r="CG62" s="54">
        <v>0.129531127252522</v>
      </c>
      <c r="CH62" s="54">
        <v>0.21917836908702901</v>
      </c>
      <c r="CI62" s="54">
        <v>0.190598443228815</v>
      </c>
      <c r="CJ62" s="54">
        <v>0.14631098070791801</v>
      </c>
      <c r="CK62" s="54">
        <v>9.0604837207743996E-2</v>
      </c>
      <c r="CO62" s="53">
        <f t="shared" si="13"/>
        <v>-0.36032405665127831</v>
      </c>
      <c r="CP62" s="53">
        <f t="shared" si="13"/>
        <v>-4.9695623467010445E-2</v>
      </c>
      <c r="CQ62" s="53">
        <f t="shared" si="13"/>
        <v>-0.34977017966079177</v>
      </c>
      <c r="CR62" s="53">
        <f t="shared" si="13"/>
        <v>-0.31244553328038621</v>
      </c>
      <c r="CS62" s="53">
        <f t="shared" si="13"/>
        <v>-0.19366264471303857</v>
      </c>
      <c r="CT62" s="53">
        <f t="shared" si="13"/>
        <v>-0.12351962738272819</v>
      </c>
      <c r="CU62" s="53">
        <f t="shared" si="14"/>
        <v>-1.3894176651552335</v>
      </c>
    </row>
    <row r="63" spans="1:99" x14ac:dyDescent="0.3">
      <c r="A63" s="250"/>
      <c r="B63" s="42" t="s">
        <v>167</v>
      </c>
      <c r="C63" s="63" t="s">
        <v>168</v>
      </c>
      <c r="D63" s="48">
        <v>100.06012024048097</v>
      </c>
      <c r="E63" s="48">
        <v>99.981875405502137</v>
      </c>
      <c r="F63" s="48">
        <v>99.289712373682988</v>
      </c>
      <c r="G63" s="48">
        <v>99.362575062747467</v>
      </c>
      <c r="H63" s="48">
        <v>98.453289598084439</v>
      </c>
      <c r="I63" s="48">
        <v>99.5833333333333</v>
      </c>
      <c r="J63" s="51"/>
      <c r="K63" s="48">
        <f t="shared" si="3"/>
        <v>-14.58</v>
      </c>
      <c r="L63" s="48">
        <f t="shared" si="3"/>
        <v>-6.7</v>
      </c>
      <c r="M63" s="51"/>
      <c r="N63" s="50">
        <v>115.15</v>
      </c>
      <c r="O63" s="50">
        <v>114.56</v>
      </c>
      <c r="P63" s="50">
        <v>105.99</v>
      </c>
      <c r="Q63" s="50">
        <v>108.65</v>
      </c>
      <c r="R63" s="50">
        <v>98.57</v>
      </c>
      <c r="S63" s="50">
        <v>133.83000000000001</v>
      </c>
      <c r="T63" s="220"/>
      <c r="U63" s="220"/>
      <c r="V63" s="51">
        <f t="shared" si="4"/>
        <v>-0.19851661258233366</v>
      </c>
      <c r="W63" s="51">
        <f t="shared" si="5"/>
        <v>-0.138378051154434</v>
      </c>
      <c r="X63" s="51">
        <f t="shared" si="6"/>
        <v>-0.12686610929133277</v>
      </c>
      <c r="Y63" s="51">
        <f t="shared" si="7"/>
        <v>-0.22354071115480811</v>
      </c>
      <c r="Z63" s="51">
        <f t="shared" si="8"/>
        <v>-1.301778534548803E-3</v>
      </c>
      <c r="AA63" s="51">
        <f t="shared" si="9"/>
        <v>-0.19619602490101681</v>
      </c>
      <c r="AB63" s="220">
        <f t="shared" si="10"/>
        <v>-0.88479928761847426</v>
      </c>
      <c r="AC63" s="52"/>
      <c r="AD63" s="53"/>
      <c r="AE63" s="50">
        <v>-15.09</v>
      </c>
      <c r="AF63" s="50">
        <v>-14.58</v>
      </c>
      <c r="AG63" s="50">
        <v>-6.7</v>
      </c>
      <c r="AH63" s="50">
        <v>-9.2899999999999991</v>
      </c>
      <c r="AI63" s="50">
        <v>-0.11</v>
      </c>
      <c r="AJ63" s="50">
        <v>-34.24</v>
      </c>
      <c r="AN63" s="41">
        <v>-1.01</v>
      </c>
      <c r="AO63" s="41">
        <v>-0.98</v>
      </c>
      <c r="AP63" s="41">
        <v>-0.67</v>
      </c>
      <c r="AQ63" s="41">
        <v>-1.36</v>
      </c>
      <c r="AR63" s="41">
        <v>-0.01</v>
      </c>
      <c r="AS63" s="41">
        <v>-1.17</v>
      </c>
      <c r="AT63" s="53">
        <f t="shared" si="11"/>
        <v>-0.88479928761847426</v>
      </c>
      <c r="BI63" s="50">
        <v>-1.27842622077298</v>
      </c>
      <c r="BJ63" s="50">
        <v>-1.1405487186419001</v>
      </c>
      <c r="BK63" s="50">
        <v>-1.0949961963752699</v>
      </c>
      <c r="BL63" s="50">
        <v>-1.0566274148491099</v>
      </c>
      <c r="BM63" s="50">
        <v>-0.61304585036358505</v>
      </c>
      <c r="BN63" s="50">
        <v>-0.88500000000000001</v>
      </c>
      <c r="BO63" s="50">
        <v>-0.9</v>
      </c>
      <c r="BP63" s="50">
        <v>-0.90300000000000002</v>
      </c>
      <c r="BQ63" s="50">
        <v>-0.90200000000000002</v>
      </c>
      <c r="BR63" s="50">
        <v>-0.86599999999999999</v>
      </c>
      <c r="BV63" s="53">
        <v>-1.3605143623032001</v>
      </c>
      <c r="BW63" s="53">
        <v>-0.21687447102836899</v>
      </c>
      <c r="BX63" s="53">
        <v>-1.5341498266864999</v>
      </c>
      <c r="BY63" s="53">
        <v>-1.5607415990339899</v>
      </c>
      <c r="BZ63" s="53">
        <v>-1.3377234923699199</v>
      </c>
      <c r="CA63" s="53">
        <v>-1.2648506093866001</v>
      </c>
      <c r="CB63" s="53">
        <f t="shared" si="12"/>
        <v>-1.2784262207729811</v>
      </c>
      <c r="CF63" s="54">
        <v>0.223705966365498</v>
      </c>
      <c r="CG63" s="54">
        <v>0.127808702250856</v>
      </c>
      <c r="CH63" s="54">
        <v>0.21933670474321401</v>
      </c>
      <c r="CI63" s="54">
        <v>0.19035858130674799</v>
      </c>
      <c r="CJ63" s="54">
        <v>0.14714578270069201</v>
      </c>
      <c r="CK63" s="54">
        <v>9.1644262632993398E-2</v>
      </c>
      <c r="CO63" s="53">
        <f t="shared" si="13"/>
        <v>-0.30435518017317664</v>
      </c>
      <c r="CP63" s="53">
        <f t="shared" si="13"/>
        <v>-2.7718444693476708E-2</v>
      </c>
      <c r="CQ63" s="53">
        <f t="shared" si="13"/>
        <v>-0.3364953675677898</v>
      </c>
      <c r="CR63" s="53">
        <f t="shared" si="13"/>
        <v>-0.29710055657853562</v>
      </c>
      <c r="CS63" s="53">
        <f t="shared" si="13"/>
        <v>-0.19684037032187507</v>
      </c>
      <c r="CT63" s="53">
        <f t="shared" si="13"/>
        <v>-0.11591630143812733</v>
      </c>
      <c r="CU63" s="53">
        <f t="shared" si="14"/>
        <v>-1.2784262207729811</v>
      </c>
    </row>
    <row r="64" spans="1:99" x14ac:dyDescent="0.3">
      <c r="A64" s="250"/>
      <c r="B64" s="42" t="s">
        <v>169</v>
      </c>
      <c r="C64" s="63" t="s">
        <v>170</v>
      </c>
      <c r="D64" s="48">
        <v>100.26078234704113</v>
      </c>
      <c r="E64" s="48">
        <v>99.952817719663003</v>
      </c>
      <c r="F64" s="48">
        <v>98.249720736939409</v>
      </c>
      <c r="G64" s="48">
        <v>99.039468765485836</v>
      </c>
      <c r="H64" s="48">
        <v>99.137362124097166</v>
      </c>
      <c r="I64" s="48">
        <v>100.283333333333</v>
      </c>
      <c r="J64" s="51"/>
      <c r="K64" s="48">
        <f t="shared" si="3"/>
        <v>-14.11</v>
      </c>
      <c r="L64" s="48">
        <f t="shared" si="3"/>
        <v>-7.5</v>
      </c>
      <c r="M64" s="51"/>
      <c r="N64" s="50">
        <v>115.19</v>
      </c>
      <c r="O64" s="50">
        <v>114.07</v>
      </c>
      <c r="P64" s="50">
        <v>105.75</v>
      </c>
      <c r="Q64" s="50">
        <v>108.87</v>
      </c>
      <c r="R64" s="50">
        <v>97.7</v>
      </c>
      <c r="S64" s="50">
        <v>133.41</v>
      </c>
      <c r="T64" s="220"/>
      <c r="U64" s="220"/>
      <c r="V64" s="51">
        <f t="shared" si="4"/>
        <v>-0.19640300414588827</v>
      </c>
      <c r="W64" s="51">
        <f t="shared" si="5"/>
        <v>-0.13400270789853466</v>
      </c>
      <c r="X64" s="51">
        <f t="shared" si="6"/>
        <v>-0.14201349281866524</v>
      </c>
      <c r="Y64" s="51">
        <f t="shared" si="7"/>
        <v>-0.23661283488584894</v>
      </c>
      <c r="Z64" s="51">
        <f t="shared" si="8"/>
        <v>1.6032222739469349E-2</v>
      </c>
      <c r="AA64" s="51">
        <f t="shared" si="9"/>
        <v>-0.18977964721299609</v>
      </c>
      <c r="AB64" s="220">
        <f t="shared" si="10"/>
        <v>-0.88277946422246389</v>
      </c>
      <c r="AC64" s="52"/>
      <c r="AD64" s="53"/>
      <c r="AE64" s="50">
        <v>-14.92</v>
      </c>
      <c r="AF64" s="50">
        <v>-14.11</v>
      </c>
      <c r="AG64" s="50">
        <v>-7.5</v>
      </c>
      <c r="AH64" s="50">
        <v>-9.83</v>
      </c>
      <c r="AI64" s="50">
        <v>1.43</v>
      </c>
      <c r="AJ64" s="50">
        <v>-33.119999999999997</v>
      </c>
      <c r="AN64" s="41">
        <v>-1</v>
      </c>
      <c r="AO64" s="41">
        <v>-0.95</v>
      </c>
      <c r="AP64" s="41">
        <v>-0.74</v>
      </c>
      <c r="AQ64" s="41">
        <v>-1.44</v>
      </c>
      <c r="AR64" s="41">
        <v>0.11</v>
      </c>
      <c r="AS64" s="41">
        <v>-1.1299999999999999</v>
      </c>
      <c r="AT64" s="53">
        <f t="shared" si="11"/>
        <v>-0.88277946422246389</v>
      </c>
      <c r="BI64" s="50">
        <v>-1.2022679585710001</v>
      </c>
      <c r="BJ64" s="50">
        <v>-1.0536660918975</v>
      </c>
      <c r="BK64" s="50">
        <v>-1.00495502586913</v>
      </c>
      <c r="BL64" s="50">
        <v>-0.96407925967847896</v>
      </c>
      <c r="BM64" s="50">
        <v>-0.50271975454744899</v>
      </c>
      <c r="BN64" s="50">
        <v>-0.88300000000000001</v>
      </c>
      <c r="BO64" s="50">
        <v>-0.89200000000000002</v>
      </c>
      <c r="BP64" s="50">
        <v>-0.89300000000000002</v>
      </c>
      <c r="BQ64" s="50">
        <v>-0.89200000000000002</v>
      </c>
      <c r="BR64" s="50">
        <v>-0.84899999999999998</v>
      </c>
      <c r="BV64" s="53">
        <v>-1.2508401801981099</v>
      </c>
      <c r="BW64" s="53">
        <v>-0.118885919247866</v>
      </c>
      <c r="BX64" s="53">
        <v>-1.5482295733523801</v>
      </c>
      <c r="BY64" s="53">
        <v>-1.5333181393787101</v>
      </c>
      <c r="BZ64" s="53">
        <v>-1.1561447535070299</v>
      </c>
      <c r="CA64" s="53">
        <v>-1.13416188822135</v>
      </c>
      <c r="CB64" s="53">
        <f t="shared" si="12"/>
        <v>-1.2022679585710039</v>
      </c>
      <c r="CF64" s="54">
        <v>0.22371834150379499</v>
      </c>
      <c r="CG64" s="54">
        <v>0.126112859665826</v>
      </c>
      <c r="CH64" s="54">
        <v>0.21957568407627301</v>
      </c>
      <c r="CI64" s="54">
        <v>0.190079413430043</v>
      </c>
      <c r="CJ64" s="54">
        <v>0.14792297685702599</v>
      </c>
      <c r="CK64" s="54">
        <v>9.2590724467037505E-2</v>
      </c>
      <c r="CO64" s="53">
        <f t="shared" si="13"/>
        <v>-0.27983589060022923</v>
      </c>
      <c r="CP64" s="53">
        <f t="shared" si="13"/>
        <v>-1.4993043250348847E-2</v>
      </c>
      <c r="CQ64" s="53">
        <f t="shared" si="13"/>
        <v>-0.33995356767596518</v>
      </c>
      <c r="CR64" s="53">
        <f t="shared" si="13"/>
        <v>-0.29145221253475012</v>
      </c>
      <c r="CS64" s="53">
        <f t="shared" si="13"/>
        <v>-0.17102037361639241</v>
      </c>
      <c r="CT64" s="53">
        <f t="shared" si="13"/>
        <v>-0.10501287089331801</v>
      </c>
      <c r="CU64" s="53">
        <f t="shared" si="14"/>
        <v>-1.2022679585710039</v>
      </c>
    </row>
    <row r="65" spans="1:99" x14ac:dyDescent="0.3">
      <c r="A65" s="250">
        <v>2016</v>
      </c>
      <c r="B65" s="42" t="s">
        <v>171</v>
      </c>
      <c r="C65" s="47" t="s">
        <v>172</v>
      </c>
      <c r="D65" s="48">
        <v>102.751269035533</v>
      </c>
      <c r="E65" s="48">
        <v>101.24464092144754</v>
      </c>
      <c r="F65" s="48">
        <v>98.555677399901967</v>
      </c>
      <c r="G65" s="48">
        <v>99.903413356510555</v>
      </c>
      <c r="H65" s="48">
        <v>105.84224722177393</v>
      </c>
      <c r="I65" s="48">
        <v>102.541666666666</v>
      </c>
      <c r="J65" s="51"/>
      <c r="K65" s="48">
        <f t="shared" si="3"/>
        <v>-12.34</v>
      </c>
      <c r="L65" s="48">
        <f t="shared" si="3"/>
        <v>-6.95</v>
      </c>
      <c r="M65" s="51"/>
      <c r="N65" s="50">
        <v>115.23</v>
      </c>
      <c r="O65" s="50">
        <v>113.58</v>
      </c>
      <c r="P65" s="50">
        <v>105.51</v>
      </c>
      <c r="Q65" s="50">
        <v>109.1</v>
      </c>
      <c r="R65" s="50">
        <v>96.83</v>
      </c>
      <c r="S65" s="50">
        <v>132.99</v>
      </c>
      <c r="T65" s="220"/>
      <c r="U65" s="220"/>
      <c r="V65" s="51">
        <f t="shared" si="4"/>
        <v>-0.16416535054426601</v>
      </c>
      <c r="W65" s="51">
        <f t="shared" si="5"/>
        <v>-0.11708933741892184</v>
      </c>
      <c r="X65" s="51">
        <f t="shared" si="6"/>
        <v>-0.13167611604700402</v>
      </c>
      <c r="Y65" s="51">
        <f t="shared" si="7"/>
        <v>-0.22135430782718138</v>
      </c>
      <c r="Z65" s="51">
        <f t="shared" si="8"/>
        <v>0.10052188827043038</v>
      </c>
      <c r="AA65" s="51">
        <f t="shared" si="9"/>
        <v>-0.17443572021202797</v>
      </c>
      <c r="AB65" s="220">
        <f t="shared" si="10"/>
        <v>-0.70819894377897086</v>
      </c>
      <c r="AC65" s="52"/>
      <c r="AD65" s="53"/>
      <c r="AE65" s="50">
        <v>-12.47</v>
      </c>
      <c r="AF65" s="50">
        <v>-12.34</v>
      </c>
      <c r="AG65" s="50">
        <v>-6.95</v>
      </c>
      <c r="AH65" s="50">
        <v>-9.19</v>
      </c>
      <c r="AI65" s="50">
        <v>9.01</v>
      </c>
      <c r="AJ65" s="50">
        <v>-30.45</v>
      </c>
      <c r="AN65" s="41">
        <v>-0.84</v>
      </c>
      <c r="AO65" s="41">
        <v>-0.83</v>
      </c>
      <c r="AP65" s="41">
        <v>-0.69</v>
      </c>
      <c r="AQ65" s="41">
        <v>-1.34</v>
      </c>
      <c r="AR65" s="41">
        <v>0.72</v>
      </c>
      <c r="AS65" s="41">
        <v>-1.04</v>
      </c>
      <c r="AT65" s="53">
        <f t="shared" si="11"/>
        <v>-0.70819894377897086</v>
      </c>
      <c r="BI65" s="50">
        <v>-0.91117974826932402</v>
      </c>
      <c r="BJ65" s="50">
        <v>-0.74724817893510898</v>
      </c>
      <c r="BK65" s="50">
        <v>-0.69403795250642297</v>
      </c>
      <c r="BL65" s="50">
        <v>-0.64959313319132195</v>
      </c>
      <c r="BM65" s="50">
        <v>-0.161879770947015</v>
      </c>
      <c r="BN65" s="50">
        <v>-0.70799999999999996</v>
      </c>
      <c r="BO65" s="50">
        <v>-0.69699999999999995</v>
      </c>
      <c r="BP65" s="50">
        <v>-0.69099999999999995</v>
      </c>
      <c r="BQ65" s="50">
        <v>-0.68500000000000005</v>
      </c>
      <c r="BR65" s="50">
        <v>-0.59399999999999997</v>
      </c>
      <c r="BV65" s="53">
        <v>-0.94561044105498304</v>
      </c>
      <c r="BW65" s="53">
        <v>8.5180582932267004E-2</v>
      </c>
      <c r="BX65" s="53">
        <v>-1.39567587053089</v>
      </c>
      <c r="BY65" s="53">
        <v>-1.3096302142930001</v>
      </c>
      <c r="BZ65" s="53">
        <v>-0.44546293284029098</v>
      </c>
      <c r="CA65" s="53">
        <v>-0.95414386408003804</v>
      </c>
      <c r="CB65" s="53">
        <f t="shared" si="12"/>
        <v>-0.91117974826932369</v>
      </c>
      <c r="CF65" s="54">
        <v>0.22389616962272599</v>
      </c>
      <c r="CG65" s="54">
        <v>0.12507077587718399</v>
      </c>
      <c r="CH65" s="54">
        <v>0.219784189626758</v>
      </c>
      <c r="CI65" s="54">
        <v>0.189597553661078</v>
      </c>
      <c r="CJ65" s="54">
        <v>0.148433904361264</v>
      </c>
      <c r="CK65" s="54">
        <v>9.3217406850989601E-2</v>
      </c>
      <c r="CO65" s="53">
        <f t="shared" ref="CO65:CT87" si="15">CF65*BV65</f>
        <v>-0.21171855570746723</v>
      </c>
      <c r="CP65" s="53">
        <f t="shared" si="15"/>
        <v>1.0653601597009451E-2</v>
      </c>
      <c r="CQ65" s="53">
        <f t="shared" si="15"/>
        <v>-0.30674749018625169</v>
      </c>
      <c r="CR65" s="53">
        <f t="shared" si="15"/>
        <v>-0.24830268483058615</v>
      </c>
      <c r="CS65" s="53">
        <f t="shared" si="15"/>
        <v>-6.6121802369703914E-2</v>
      </c>
      <c r="CT65" s="53">
        <f t="shared" si="15"/>
        <v>-8.8942816772324226E-2</v>
      </c>
      <c r="CU65" s="53">
        <f t="shared" si="14"/>
        <v>-0.91117974826932369</v>
      </c>
    </row>
    <row r="66" spans="1:99" x14ac:dyDescent="0.3">
      <c r="A66" s="250"/>
      <c r="B66" s="42" t="s">
        <v>173</v>
      </c>
      <c r="C66" s="47" t="s">
        <v>174</v>
      </c>
      <c r="D66" s="48">
        <v>101.2929292929293</v>
      </c>
      <c r="E66" s="48">
        <v>101.19160898575161</v>
      </c>
      <c r="F66" s="48">
        <v>97.007300635756948</v>
      </c>
      <c r="G66" s="48">
        <v>99.680402223927516</v>
      </c>
      <c r="H66" s="48">
        <v>95.736780101475688</v>
      </c>
      <c r="I66" s="48">
        <v>104.533333333333</v>
      </c>
      <c r="J66" s="51"/>
      <c r="K66" s="48">
        <f t="shared" si="3"/>
        <v>-11.91</v>
      </c>
      <c r="L66" s="48">
        <f t="shared" si="3"/>
        <v>-8.26</v>
      </c>
      <c r="M66" s="51"/>
      <c r="N66" s="50">
        <v>115.27</v>
      </c>
      <c r="O66" s="50">
        <v>113.11</v>
      </c>
      <c r="P66" s="50">
        <v>105.27</v>
      </c>
      <c r="Q66" s="50">
        <v>109.32</v>
      </c>
      <c r="R66" s="50">
        <v>95.96</v>
      </c>
      <c r="S66" s="50">
        <v>132.59</v>
      </c>
      <c r="T66" s="220"/>
      <c r="U66" s="220"/>
      <c r="V66" s="51">
        <f t="shared" si="4"/>
        <v>-0.18387692776949441</v>
      </c>
      <c r="W66" s="51">
        <f t="shared" si="5"/>
        <v>-0.1131314052611866</v>
      </c>
      <c r="X66" s="51">
        <f t="shared" si="6"/>
        <v>-0.15644948083544985</v>
      </c>
      <c r="Y66" s="51">
        <f t="shared" si="7"/>
        <v>-0.23201722292971841</v>
      </c>
      <c r="Z66" s="51">
        <f t="shared" si="8"/>
        <v>-2.4897769831463174E-3</v>
      </c>
      <c r="AA66" s="51">
        <f t="shared" si="9"/>
        <v>-0.16073408035739498</v>
      </c>
      <c r="AB66" s="220">
        <f t="shared" si="10"/>
        <v>-0.84869889413639066</v>
      </c>
      <c r="AC66" s="52"/>
      <c r="AD66" s="53"/>
      <c r="AE66" s="50">
        <v>-13.97</v>
      </c>
      <c r="AF66" s="50">
        <v>-11.91</v>
      </c>
      <c r="AG66" s="50">
        <v>-8.26</v>
      </c>
      <c r="AH66" s="50">
        <v>-9.64</v>
      </c>
      <c r="AI66" s="50">
        <v>-0.22</v>
      </c>
      <c r="AJ66" s="50">
        <v>-28.05</v>
      </c>
      <c r="AN66" s="41">
        <v>-0.94</v>
      </c>
      <c r="AO66" s="41">
        <v>-0.8</v>
      </c>
      <c r="AP66" s="41">
        <v>-0.82</v>
      </c>
      <c r="AQ66" s="41">
        <v>-1.41</v>
      </c>
      <c r="AR66" s="41">
        <v>-0.02</v>
      </c>
      <c r="AS66" s="41">
        <v>-0.96</v>
      </c>
      <c r="AT66" s="53">
        <f t="shared" si="11"/>
        <v>-0.84869889413639066</v>
      </c>
      <c r="BI66" s="50">
        <v>-1.0425501348295301</v>
      </c>
      <c r="BJ66" s="50">
        <v>-0.87267075215255696</v>
      </c>
      <c r="BK66" s="50">
        <v>-0.81802290167034597</v>
      </c>
      <c r="BL66" s="50">
        <v>-0.77257192771263306</v>
      </c>
      <c r="BM66" s="50">
        <v>-0.287142934807535</v>
      </c>
      <c r="BN66" s="50">
        <v>-0.84799999999999998</v>
      </c>
      <c r="BO66" s="50">
        <v>-0.85299999999999998</v>
      </c>
      <c r="BP66" s="50">
        <v>-0.85299999999999998</v>
      </c>
      <c r="BQ66" s="50">
        <v>-0.85099999999999998</v>
      </c>
      <c r="BR66" s="50">
        <v>-0.8</v>
      </c>
      <c r="BV66" s="53">
        <v>-1.0063242262954799</v>
      </c>
      <c r="BW66" s="53">
        <v>0.16094878343354499</v>
      </c>
      <c r="BX66" s="53">
        <v>-1.4813942064505601</v>
      </c>
      <c r="BY66" s="53">
        <v>-1.2839797534656701</v>
      </c>
      <c r="BZ66" s="53">
        <v>-1.2942997260786</v>
      </c>
      <c r="CA66" s="53">
        <v>-0.79352780498076603</v>
      </c>
      <c r="CB66" s="53">
        <f t="shared" si="12"/>
        <v>-1.0425501348295345</v>
      </c>
      <c r="CF66" s="54">
        <v>0.22406464628043901</v>
      </c>
      <c r="CG66" s="54">
        <v>0.123281934702305</v>
      </c>
      <c r="CH66" s="54">
        <v>0.22012851580045401</v>
      </c>
      <c r="CI66" s="54">
        <v>0.18962357362134799</v>
      </c>
      <c r="CJ66" s="54">
        <v>0.148953308076028</v>
      </c>
      <c r="CK66" s="54">
        <v>9.3948021519425898E-2</v>
      </c>
      <c r="CO66" s="53">
        <f t="shared" si="15"/>
        <v>-0.22548168180833317</v>
      </c>
      <c r="CP66" s="53">
        <f t="shared" si="15"/>
        <v>1.9842077409669721E-2</v>
      </c>
      <c r="CQ66" s="53">
        <f t="shared" si="15"/>
        <v>-0.32609710798135316</v>
      </c>
      <c r="CR66" s="53">
        <f t="shared" si="15"/>
        <v>-0.24347282930961772</v>
      </c>
      <c r="CS66" s="53">
        <f t="shared" si="15"/>
        <v>-0.19279022584130434</v>
      </c>
      <c r="CT66" s="53">
        <f t="shared" si="15"/>
        <v>-7.4550367298595807E-2</v>
      </c>
      <c r="CU66" s="53">
        <f t="shared" si="14"/>
        <v>-1.0425501348295345</v>
      </c>
    </row>
    <row r="67" spans="1:99" x14ac:dyDescent="0.3">
      <c r="A67" s="250"/>
      <c r="B67" s="42" t="s">
        <v>175</v>
      </c>
      <c r="C67" s="47" t="s">
        <v>176</v>
      </c>
      <c r="D67" s="48">
        <v>102.8527918781726</v>
      </c>
      <c r="E67" s="48">
        <v>103.23800297877945</v>
      </c>
      <c r="F67" s="48">
        <v>97.267728304698366</v>
      </c>
      <c r="G67" s="48">
        <v>101.3395214535628</v>
      </c>
      <c r="H67" s="48">
        <v>89.823713318083293</v>
      </c>
      <c r="I67" s="48">
        <v>107.22499999999999</v>
      </c>
      <c r="J67" s="51"/>
      <c r="K67" s="48">
        <f t="shared" si="3"/>
        <v>-9.4</v>
      </c>
      <c r="L67" s="48">
        <f t="shared" si="3"/>
        <v>-7.76</v>
      </c>
      <c r="M67" s="51"/>
      <c r="N67" s="50">
        <v>115.31</v>
      </c>
      <c r="O67" s="50">
        <v>112.63</v>
      </c>
      <c r="P67" s="50">
        <v>105.03</v>
      </c>
      <c r="Q67" s="50">
        <v>109.55</v>
      </c>
      <c r="R67" s="50">
        <v>95.09</v>
      </c>
      <c r="S67" s="50">
        <v>132.19</v>
      </c>
      <c r="T67" s="220"/>
      <c r="U67" s="220"/>
      <c r="V67" s="51">
        <f t="shared" si="4"/>
        <v>-0.16388220436404147</v>
      </c>
      <c r="W67" s="51">
        <f t="shared" si="5"/>
        <v>-8.9150441527661675E-2</v>
      </c>
      <c r="X67" s="51">
        <f t="shared" si="6"/>
        <v>-0.14697416949344622</v>
      </c>
      <c r="Y67" s="51">
        <f t="shared" si="7"/>
        <v>-0.19761949362627301</v>
      </c>
      <c r="Z67" s="51">
        <f t="shared" si="8"/>
        <v>-5.873974253177297E-2</v>
      </c>
      <c r="AA67" s="51">
        <f t="shared" si="9"/>
        <v>-0.14302220444774807</v>
      </c>
      <c r="AB67" s="220">
        <f t="shared" si="10"/>
        <v>-0.79938825599094343</v>
      </c>
      <c r="AC67" s="52"/>
      <c r="AD67" s="53"/>
      <c r="AE67" s="50">
        <v>-12.46</v>
      </c>
      <c r="AF67" s="50">
        <v>-9.4</v>
      </c>
      <c r="AG67" s="50">
        <v>-7.76</v>
      </c>
      <c r="AH67" s="50">
        <v>-8.2100000000000009</v>
      </c>
      <c r="AI67" s="50">
        <v>-5.26</v>
      </c>
      <c r="AJ67" s="50">
        <v>-24.96</v>
      </c>
      <c r="AN67" s="41">
        <v>-0.84</v>
      </c>
      <c r="AO67" s="41">
        <v>-0.63</v>
      </c>
      <c r="AP67" s="41">
        <v>-0.77</v>
      </c>
      <c r="AQ67" s="41">
        <v>-1.2</v>
      </c>
      <c r="AR67" s="41">
        <v>-0.42</v>
      </c>
      <c r="AS67" s="41">
        <v>-0.85</v>
      </c>
      <c r="AT67" s="53">
        <f t="shared" si="11"/>
        <v>-0.79938825599094343</v>
      </c>
      <c r="BI67" s="50">
        <v>-0.91143771256925898</v>
      </c>
      <c r="BJ67" s="50">
        <v>-0.72875177168708805</v>
      </c>
      <c r="BK67" s="50">
        <v>-0.67057020946998602</v>
      </c>
      <c r="BL67" s="50">
        <v>-0.622407002494058</v>
      </c>
      <c r="BM67" s="50">
        <v>-0.122127126990244</v>
      </c>
      <c r="BN67" s="50">
        <v>-0.8</v>
      </c>
      <c r="BO67" s="50">
        <v>-0.80500000000000005</v>
      </c>
      <c r="BP67" s="50">
        <v>-0.80500000000000005</v>
      </c>
      <c r="BQ67" s="50">
        <v>-0.80400000000000005</v>
      </c>
      <c r="BR67" s="50">
        <v>-0.752</v>
      </c>
      <c r="BV67" s="53">
        <v>-0.79238904889521</v>
      </c>
      <c r="BW67" s="53">
        <v>0.40867411877592102</v>
      </c>
      <c r="BX67" s="53">
        <v>-1.3347863781951299</v>
      </c>
      <c r="BY67" s="53">
        <v>-0.93727680873996</v>
      </c>
      <c r="BZ67" s="53">
        <v>-1.69929704972278</v>
      </c>
      <c r="CA67" s="53">
        <v>-0.61472030198175598</v>
      </c>
      <c r="CB67" s="53">
        <f t="shared" si="12"/>
        <v>-0.91143771256925687</v>
      </c>
      <c r="CF67" s="54">
        <v>0.224495803467476</v>
      </c>
      <c r="CG67" s="54">
        <v>0.12165262505307101</v>
      </c>
      <c r="CH67" s="54">
        <v>0.22070333278474799</v>
      </c>
      <c r="CI67" s="54">
        <v>0.19019775443268799</v>
      </c>
      <c r="CJ67" s="54">
        <v>0.14849998810578599</v>
      </c>
      <c r="CK67" s="54">
        <v>9.4450496156229705E-2</v>
      </c>
      <c r="CO67" s="53">
        <f t="shared" si="15"/>
        <v>-0.1778880161905593</v>
      </c>
      <c r="CP67" s="53">
        <f t="shared" si="15"/>
        <v>4.9716279340341327E-2</v>
      </c>
      <c r="CQ67" s="53">
        <f t="shared" si="15"/>
        <v>-0.29459180222334824</v>
      </c>
      <c r="CR67" s="53">
        <f t="shared" si="15"/>
        <v>-0.17826794430417639</v>
      </c>
      <c r="CS67" s="53">
        <f t="shared" si="15"/>
        <v>-0.25234559167203002</v>
      </c>
      <c r="CT67" s="53">
        <f t="shared" si="15"/>
        <v>-5.8060637519484204E-2</v>
      </c>
      <c r="CU67" s="53">
        <f t="shared" si="14"/>
        <v>-0.91143771256925687</v>
      </c>
    </row>
    <row r="68" spans="1:99" x14ac:dyDescent="0.3">
      <c r="A68" s="250"/>
      <c r="B68" s="42" t="s">
        <v>177</v>
      </c>
      <c r="C68" s="47" t="s">
        <v>178</v>
      </c>
      <c r="D68" s="48">
        <v>101.25628140703517</v>
      </c>
      <c r="E68" s="48">
        <v>102.28516614258396</v>
      </c>
      <c r="F68" s="48">
        <v>95.965037396187583</v>
      </c>
      <c r="G68" s="48">
        <v>100.98321032324162</v>
      </c>
      <c r="H68" s="48">
        <v>84.585854447507018</v>
      </c>
      <c r="I68" s="48">
        <v>109.158333333333</v>
      </c>
      <c r="J68" s="51"/>
      <c r="K68" s="48">
        <f t="shared" si="3"/>
        <v>-9.8800000000000008</v>
      </c>
      <c r="L68" s="48">
        <f t="shared" si="3"/>
        <v>-8.83</v>
      </c>
      <c r="M68" s="51"/>
      <c r="N68" s="50">
        <v>115.36</v>
      </c>
      <c r="O68" s="50">
        <v>112.17</v>
      </c>
      <c r="P68" s="50">
        <v>104.79</v>
      </c>
      <c r="Q68" s="50">
        <v>109.78</v>
      </c>
      <c r="R68" s="50">
        <v>94.21</v>
      </c>
      <c r="S68" s="50">
        <v>131.79</v>
      </c>
      <c r="T68" s="220"/>
      <c r="U68" s="220"/>
      <c r="V68" s="51">
        <f t="shared" si="4"/>
        <v>-0.18554305829532292</v>
      </c>
      <c r="W68" s="51">
        <f t="shared" si="5"/>
        <v>-9.3828533039898382E-2</v>
      </c>
      <c r="X68" s="51">
        <f t="shared" si="6"/>
        <v>-0.16709561329721656</v>
      </c>
      <c r="Y68" s="51">
        <f t="shared" si="7"/>
        <v>-0.21173152230111775</v>
      </c>
      <c r="Z68" s="51">
        <f t="shared" si="8"/>
        <v>-0.10734695355323731</v>
      </c>
      <c r="AA68" s="51">
        <f t="shared" si="9"/>
        <v>-0.12965475093103668</v>
      </c>
      <c r="AB68" s="220">
        <f t="shared" si="10"/>
        <v>-0.89520043141782968</v>
      </c>
      <c r="AC68" s="52"/>
      <c r="AD68" s="53"/>
      <c r="AE68" s="50">
        <v>-14.11</v>
      </c>
      <c r="AF68" s="50">
        <v>-9.8800000000000008</v>
      </c>
      <c r="AG68" s="50">
        <v>-8.83</v>
      </c>
      <c r="AH68" s="50">
        <v>-8.8000000000000007</v>
      </c>
      <c r="AI68" s="50">
        <v>-9.6199999999999992</v>
      </c>
      <c r="AJ68" s="50">
        <v>-22.64</v>
      </c>
      <c r="AN68" s="41">
        <v>-0.95</v>
      </c>
      <c r="AO68" s="41">
        <v>-0.67</v>
      </c>
      <c r="AP68" s="41">
        <v>-0.88</v>
      </c>
      <c r="AQ68" s="41">
        <v>-1.29</v>
      </c>
      <c r="AR68" s="41">
        <v>-0.77</v>
      </c>
      <c r="AS68" s="41">
        <v>-0.77</v>
      </c>
      <c r="AT68" s="53">
        <f t="shared" si="11"/>
        <v>-0.89520043141782968</v>
      </c>
      <c r="BI68" s="50">
        <v>-0.98291060242649997</v>
      </c>
      <c r="BJ68" s="50">
        <v>-0.79322640863915295</v>
      </c>
      <c r="BK68" s="50">
        <v>-0.73348189905101202</v>
      </c>
      <c r="BL68" s="50">
        <v>-0.68428219750107799</v>
      </c>
      <c r="BM68" s="50">
        <v>-0.18916607877157701</v>
      </c>
      <c r="BN68" s="50">
        <v>-0.89600000000000002</v>
      </c>
      <c r="BO68" s="50">
        <v>-0.91100000000000003</v>
      </c>
      <c r="BP68" s="50">
        <v>-0.91300000000000003</v>
      </c>
      <c r="BQ68" s="50">
        <v>-0.91500000000000004</v>
      </c>
      <c r="BR68" s="50">
        <v>-0.89300000000000002</v>
      </c>
      <c r="BV68" s="53">
        <v>-0.87446720375158304</v>
      </c>
      <c r="BW68" s="53">
        <v>0.38362168742816899</v>
      </c>
      <c r="BX68" s="53">
        <v>-1.39330179605777</v>
      </c>
      <c r="BY68" s="53">
        <v>-0.95867729300448901</v>
      </c>
      <c r="BZ68" s="53">
        <v>-2.0008420207902202</v>
      </c>
      <c r="CA68" s="53">
        <v>-0.47335806996316199</v>
      </c>
      <c r="CB68" s="53">
        <f t="shared" si="12"/>
        <v>-0.98291060242649975</v>
      </c>
      <c r="CF68" s="54">
        <v>0.225069209317595</v>
      </c>
      <c r="CG68" s="54">
        <v>0.11998523586662101</v>
      </c>
      <c r="CH68" s="54">
        <v>0.221463676339516</v>
      </c>
      <c r="CI68" s="54">
        <v>0.190994775785848</v>
      </c>
      <c r="CJ68" s="54">
        <v>0.14774137513989299</v>
      </c>
      <c r="CK68" s="54">
        <v>9.4745727550526598E-2</v>
      </c>
      <c r="CO68" s="53">
        <f t="shared" si="15"/>
        <v>-0.19681564212253705</v>
      </c>
      <c r="CP68" s="53">
        <f t="shared" si="15"/>
        <v>4.6028938649620016E-2</v>
      </c>
      <c r="CQ68" s="53">
        <f t="shared" si="15"/>
        <v>-0.30856573800540432</v>
      </c>
      <c r="CR68" s="53">
        <f t="shared" si="15"/>
        <v>-0.1831023546283761</v>
      </c>
      <c r="CS68" s="53">
        <f t="shared" si="15"/>
        <v>-0.29560715158922951</v>
      </c>
      <c r="CT68" s="53">
        <f t="shared" si="15"/>
        <v>-4.4848654730572854E-2</v>
      </c>
      <c r="CU68" s="53">
        <f t="shared" si="14"/>
        <v>-0.98291060242649975</v>
      </c>
    </row>
    <row r="69" spans="1:99" x14ac:dyDescent="0.3">
      <c r="A69" s="250">
        <v>2017</v>
      </c>
      <c r="B69" s="42" t="s">
        <v>179</v>
      </c>
      <c r="C69" s="47" t="s">
        <v>180</v>
      </c>
      <c r="D69" s="48">
        <v>101.28891864747236</v>
      </c>
      <c r="E69" s="48">
        <v>102.24828272978748</v>
      </c>
      <c r="F69" s="48">
        <v>95.076003624506896</v>
      </c>
      <c r="G69" s="48">
        <v>101.31399196886568</v>
      </c>
      <c r="H69" s="48">
        <v>83.358309518273543</v>
      </c>
      <c r="I69" s="48">
        <v>110.06666666666599</v>
      </c>
      <c r="J69" s="51"/>
      <c r="K69" s="48">
        <f t="shared" si="3"/>
        <v>-9.4600000000000009</v>
      </c>
      <c r="L69" s="48">
        <f t="shared" si="3"/>
        <v>-9.48</v>
      </c>
      <c r="M69" s="51"/>
      <c r="N69" s="50">
        <v>115.42</v>
      </c>
      <c r="O69" s="50">
        <v>111.71</v>
      </c>
      <c r="P69" s="50">
        <v>104.56</v>
      </c>
      <c r="Q69" s="50">
        <v>110.01</v>
      </c>
      <c r="R69" s="50">
        <v>93.33</v>
      </c>
      <c r="S69" s="50">
        <v>131.41</v>
      </c>
      <c r="T69" s="220"/>
      <c r="U69" s="220"/>
      <c r="V69" s="51">
        <f t="shared" si="4"/>
        <v>-0.18590303216031609</v>
      </c>
      <c r="W69" s="51">
        <f t="shared" si="5"/>
        <v>-8.9812238051554194E-2</v>
      </c>
      <c r="X69" s="51">
        <f t="shared" si="6"/>
        <v>-0.17957404036896285</v>
      </c>
      <c r="Y69" s="51">
        <f t="shared" si="7"/>
        <v>-0.20930579063853513</v>
      </c>
      <c r="Z69" s="51">
        <f t="shared" si="8"/>
        <v>-0.11122344203448492</v>
      </c>
      <c r="AA69" s="51">
        <f t="shared" si="9"/>
        <v>-0.12227400695359629</v>
      </c>
      <c r="AB69" s="220">
        <f t="shared" si="10"/>
        <v>-0.89809255020744938</v>
      </c>
      <c r="AC69" s="52"/>
      <c r="AD69" s="53"/>
      <c r="AE69" s="50">
        <v>-14.13</v>
      </c>
      <c r="AF69" s="50">
        <v>-9.4600000000000009</v>
      </c>
      <c r="AG69" s="50">
        <v>-9.48</v>
      </c>
      <c r="AH69" s="50">
        <v>-8.6999999999999993</v>
      </c>
      <c r="AI69" s="50">
        <v>-9.9700000000000006</v>
      </c>
      <c r="AJ69" s="50">
        <v>-21.34</v>
      </c>
      <c r="AN69" s="41">
        <v>-0.95</v>
      </c>
      <c r="AO69" s="41">
        <v>-0.64</v>
      </c>
      <c r="AP69" s="41">
        <v>-0.94</v>
      </c>
      <c r="AQ69" s="41">
        <v>-1.27</v>
      </c>
      <c r="AR69" s="41">
        <v>-0.8</v>
      </c>
      <c r="AS69" s="41">
        <v>-0.73</v>
      </c>
      <c r="AT69" s="53">
        <f t="shared" si="11"/>
        <v>-0.89809255020744938</v>
      </c>
      <c r="BI69" s="50">
        <v>-0.92161833797541803</v>
      </c>
      <c r="BJ69" s="50">
        <v>-0.72165474159156695</v>
      </c>
      <c r="BK69" s="50">
        <v>-0.65942838133706905</v>
      </c>
      <c r="BL69" s="50">
        <v>-0.60847016470427495</v>
      </c>
      <c r="BM69" s="50">
        <v>-0.111794961395418</v>
      </c>
      <c r="BN69" s="50">
        <v>-0.89800000000000002</v>
      </c>
      <c r="BO69" s="50">
        <v>-0.91300000000000003</v>
      </c>
      <c r="BP69" s="50">
        <v>-0.91500000000000004</v>
      </c>
      <c r="BQ69" s="50">
        <v>-0.91700000000000004</v>
      </c>
      <c r="BR69" s="50">
        <v>-0.90600000000000003</v>
      </c>
      <c r="BV69" s="53">
        <v>-0.80287568315868096</v>
      </c>
      <c r="BW69" s="53">
        <v>0.43722842439354698</v>
      </c>
      <c r="BX69" s="53">
        <v>-1.3945699909749001</v>
      </c>
      <c r="BY69" s="53">
        <v>-0.85784532316765005</v>
      </c>
      <c r="BZ69" s="53">
        <v>-1.9203796450716999</v>
      </c>
      <c r="CA69" s="53">
        <v>-0.37799819857906702</v>
      </c>
      <c r="CB69" s="53">
        <f t="shared" si="12"/>
        <v>-0.92161833797541737</v>
      </c>
      <c r="CF69" s="54">
        <v>0.22560375580864001</v>
      </c>
      <c r="CG69" s="54">
        <v>0.118561819251894</v>
      </c>
      <c r="CH69" s="54">
        <v>0.222113608117045</v>
      </c>
      <c r="CI69" s="54">
        <v>0.191751267045425</v>
      </c>
      <c r="CJ69" s="54">
        <v>0.14692553019694299</v>
      </c>
      <c r="CK69" s="54">
        <v>9.5044019580053193E-2</v>
      </c>
      <c r="CO69" s="53">
        <f t="shared" si="15"/>
        <v>-0.1811317695680261</v>
      </c>
      <c r="CP69" s="53">
        <f t="shared" si="15"/>
        <v>5.183859742473812E-2</v>
      </c>
      <c r="CQ69" s="53">
        <f t="shared" si="15"/>
        <v>-0.30975297246718997</v>
      </c>
      <c r="CR69" s="53">
        <f t="shared" si="15"/>
        <v>-0.16449292764638898</v>
      </c>
      <c r="CS69" s="53">
        <f t="shared" si="15"/>
        <v>-0.28215279753157668</v>
      </c>
      <c r="CT69" s="53">
        <f t="shared" si="15"/>
        <v>-3.5926468186973683E-2</v>
      </c>
      <c r="CU69" s="53">
        <f t="shared" si="14"/>
        <v>-0.92161833797541737</v>
      </c>
    </row>
    <row r="70" spans="1:99" x14ac:dyDescent="0.3">
      <c r="A70" s="250"/>
      <c r="B70" s="42" t="s">
        <v>181</v>
      </c>
      <c r="C70" s="47" t="s">
        <v>182</v>
      </c>
      <c r="D70" s="48">
        <v>104.48034643570954</v>
      </c>
      <c r="E70" s="48">
        <v>106.32297169604958</v>
      </c>
      <c r="F70" s="48">
        <v>97.290866651509262</v>
      </c>
      <c r="G70" s="48">
        <v>105.29786206704637</v>
      </c>
      <c r="H70" s="48">
        <v>81.041129138110563</v>
      </c>
      <c r="I70" s="48">
        <v>111.933333333333</v>
      </c>
      <c r="J70" s="51"/>
      <c r="K70" s="48">
        <f t="shared" si="3"/>
        <v>-4.93</v>
      </c>
      <c r="L70" s="48">
        <f t="shared" si="3"/>
        <v>-7.03</v>
      </c>
      <c r="M70" s="51"/>
      <c r="N70" s="50">
        <v>115.47</v>
      </c>
      <c r="O70" s="50">
        <v>111.26</v>
      </c>
      <c r="P70" s="50">
        <v>104.32</v>
      </c>
      <c r="Q70" s="50">
        <v>110.25</v>
      </c>
      <c r="R70" s="50">
        <v>92.45</v>
      </c>
      <c r="S70" s="50">
        <v>131.03</v>
      </c>
      <c r="T70" s="220"/>
      <c r="U70" s="220"/>
      <c r="V70" s="51">
        <f t="shared" si="4"/>
        <v>-0.14457562510795302</v>
      </c>
      <c r="W70" s="51">
        <f t="shared" si="5"/>
        <v>-4.686311677242682E-2</v>
      </c>
      <c r="X70" s="51">
        <f t="shared" si="6"/>
        <v>-0.13309261472751974</v>
      </c>
      <c r="Y70" s="51">
        <f t="shared" si="7"/>
        <v>-0.11919390388059893</v>
      </c>
      <c r="Z70" s="51">
        <f t="shared" si="8"/>
        <v>-0.12725363761657657</v>
      </c>
      <c r="AA70" s="51">
        <f t="shared" si="9"/>
        <v>-0.10940305885321626</v>
      </c>
      <c r="AB70" s="220">
        <f t="shared" si="10"/>
        <v>-0.68038195695829129</v>
      </c>
      <c r="AC70" s="52"/>
      <c r="AD70" s="53"/>
      <c r="AE70" s="50">
        <v>-10.99</v>
      </c>
      <c r="AF70" s="50">
        <v>-4.93</v>
      </c>
      <c r="AG70" s="50">
        <v>-7.03</v>
      </c>
      <c r="AH70" s="50">
        <v>-4.95</v>
      </c>
      <c r="AI70" s="50">
        <v>-11.4</v>
      </c>
      <c r="AJ70" s="50">
        <v>-19.09</v>
      </c>
      <c r="AN70" s="41">
        <v>-0.74</v>
      </c>
      <c r="AO70" s="41">
        <v>-0.33</v>
      </c>
      <c r="AP70" s="41">
        <v>-0.7</v>
      </c>
      <c r="AQ70" s="41">
        <v>-0.72</v>
      </c>
      <c r="AR70" s="41">
        <v>-0.91</v>
      </c>
      <c r="AS70" s="41">
        <v>-0.65</v>
      </c>
      <c r="AT70" s="53">
        <f t="shared" si="11"/>
        <v>-0.68038195695829129</v>
      </c>
      <c r="BI70" s="50">
        <v>-0.54903666605480606</v>
      </c>
      <c r="BJ70" s="50">
        <v>-0.33242807119824003</v>
      </c>
      <c r="BK70" s="50">
        <v>-0.26601335854836</v>
      </c>
      <c r="BL70" s="50">
        <v>-0.211986535468179</v>
      </c>
      <c r="BM70" s="50">
        <v>0.296763644055345</v>
      </c>
      <c r="BN70" s="50">
        <v>-0.68</v>
      </c>
      <c r="BO70" s="50">
        <v>-0.68500000000000005</v>
      </c>
      <c r="BP70" s="50">
        <v>-0.68500000000000005</v>
      </c>
      <c r="BQ70" s="50">
        <v>-0.68500000000000005</v>
      </c>
      <c r="BR70" s="50">
        <v>-0.64200000000000002</v>
      </c>
      <c r="BV70" s="53">
        <v>-0.44331649713931898</v>
      </c>
      <c r="BW70" s="53">
        <v>0.82746819510996805</v>
      </c>
      <c r="BX70" s="53">
        <v>-0.99450851297367804</v>
      </c>
      <c r="BY70" s="53">
        <v>-0.114536017920079</v>
      </c>
      <c r="BZ70" s="53">
        <v>-1.9405493015859401</v>
      </c>
      <c r="CA70" s="53">
        <v>-0.25055889416122701</v>
      </c>
      <c r="CB70" s="53">
        <f t="shared" si="12"/>
        <v>-0.54903666605480639</v>
      </c>
      <c r="CF70" s="54">
        <v>0.226410294765229</v>
      </c>
      <c r="CG70" s="54">
        <v>0.118797196425242</v>
      </c>
      <c r="CH70" s="54">
        <v>0.22274303269988899</v>
      </c>
      <c r="CI70" s="54">
        <v>0.19276646747190701</v>
      </c>
      <c r="CJ70" s="54">
        <v>0.14403224779839999</v>
      </c>
      <c r="CK70" s="54">
        <v>9.5250760839333704E-2</v>
      </c>
      <c r="CO70" s="53">
        <f t="shared" si="15"/>
        <v>-0.10037141879160201</v>
      </c>
      <c r="CP70" s="53">
        <f t="shared" si="15"/>
        <v>9.8300901710119348E-2</v>
      </c>
      <c r="CQ70" s="53">
        <f t="shared" si="15"/>
        <v>-0.22151984222561394</v>
      </c>
      <c r="CR70" s="53">
        <f t="shared" si="15"/>
        <v>-2.2078703572752666E-2</v>
      </c>
      <c r="CS70" s="53">
        <f t="shared" si="15"/>
        <v>-0.27950167787103813</v>
      </c>
      <c r="CT70" s="53">
        <f t="shared" si="15"/>
        <v>-2.3865925303918959E-2</v>
      </c>
      <c r="CU70" s="53">
        <f t="shared" si="14"/>
        <v>-0.54903666605480639</v>
      </c>
    </row>
    <row r="71" spans="1:99" x14ac:dyDescent="0.3">
      <c r="A71" s="250"/>
      <c r="B71" s="42" t="s">
        <v>183</v>
      </c>
      <c r="C71" s="47" t="s">
        <v>184</v>
      </c>
      <c r="D71" s="48">
        <v>105.65829145728642</v>
      </c>
      <c r="E71" s="48">
        <v>106.84037325567699</v>
      </c>
      <c r="F71" s="48">
        <v>96.532801881073908</v>
      </c>
      <c r="G71" s="48">
        <v>105.53345021121497</v>
      </c>
      <c r="H71" s="48">
        <v>81.320675689900838</v>
      </c>
      <c r="I71" s="48">
        <v>113.758333333333</v>
      </c>
      <c r="J71" s="51"/>
      <c r="K71" s="48">
        <f t="shared" si="3"/>
        <v>-3.97</v>
      </c>
      <c r="L71" s="48">
        <f t="shared" si="3"/>
        <v>-7.55</v>
      </c>
      <c r="M71" s="51"/>
      <c r="N71" s="50">
        <v>115.53</v>
      </c>
      <c r="O71" s="50">
        <v>110.81</v>
      </c>
      <c r="P71" s="50">
        <v>104.09</v>
      </c>
      <c r="Q71" s="50">
        <v>110.48</v>
      </c>
      <c r="R71" s="50">
        <v>91.56</v>
      </c>
      <c r="S71" s="50">
        <v>130.65</v>
      </c>
      <c r="T71" s="220"/>
      <c r="U71" s="220"/>
      <c r="V71" s="51">
        <f t="shared" si="4"/>
        <v>-0.12986837347483587</v>
      </c>
      <c r="W71" s="51">
        <f t="shared" si="5"/>
        <v>-3.7680375766390495E-2</v>
      </c>
      <c r="X71" s="51">
        <f t="shared" si="6"/>
        <v>-0.1430912187599529</v>
      </c>
      <c r="Y71" s="51">
        <f t="shared" si="7"/>
        <v>-0.11905940182756229</v>
      </c>
      <c r="Z71" s="51">
        <f t="shared" si="8"/>
        <v>-0.11420860845647011</v>
      </c>
      <c r="AA71" s="51">
        <f t="shared" si="9"/>
        <v>-9.6770815279922276E-2</v>
      </c>
      <c r="AB71" s="220">
        <f t="shared" si="10"/>
        <v>-0.64067879356513391</v>
      </c>
      <c r="AC71" s="52"/>
      <c r="AD71" s="53"/>
      <c r="AE71" s="50">
        <v>-9.8699999999999992</v>
      </c>
      <c r="AF71" s="50">
        <v>-3.97</v>
      </c>
      <c r="AG71" s="50">
        <v>-7.55</v>
      </c>
      <c r="AH71" s="50">
        <v>-4.95</v>
      </c>
      <c r="AI71" s="50">
        <v>-10.24</v>
      </c>
      <c r="AJ71" s="50">
        <v>-16.89</v>
      </c>
      <c r="AN71" s="41">
        <v>-0.66</v>
      </c>
      <c r="AO71" s="41">
        <v>-0.27</v>
      </c>
      <c r="AP71" s="41">
        <v>-0.75</v>
      </c>
      <c r="AQ71" s="41">
        <v>-0.72</v>
      </c>
      <c r="AR71" s="41">
        <v>-0.82</v>
      </c>
      <c r="AS71" s="41">
        <v>-0.57999999999999996</v>
      </c>
      <c r="AT71" s="53">
        <f t="shared" si="11"/>
        <v>-0.64067879356513391</v>
      </c>
      <c r="BI71" s="50">
        <v>-0.45628798536843701</v>
      </c>
      <c r="BJ71" s="50">
        <v>-0.23351919465457599</v>
      </c>
      <c r="BK71" s="50">
        <v>-0.166378397712172</v>
      </c>
      <c r="BL71" s="50">
        <v>-0.11218059312423299</v>
      </c>
      <c r="BM71" s="50">
        <v>0.37749590260556098</v>
      </c>
      <c r="BN71" s="50">
        <v>-0.64100000000000001</v>
      </c>
      <c r="BO71" s="50">
        <v>-0.64200000000000002</v>
      </c>
      <c r="BP71" s="50">
        <v>-0.64</v>
      </c>
      <c r="BQ71" s="50">
        <v>-0.63900000000000001</v>
      </c>
      <c r="BR71" s="50">
        <v>-0.6</v>
      </c>
      <c r="BV71" s="53">
        <v>-0.289038373965879</v>
      </c>
      <c r="BW71" s="53">
        <v>0.886390809245716</v>
      </c>
      <c r="BX71" s="53">
        <v>-1.00196565030008</v>
      </c>
      <c r="BY71" s="53">
        <v>-7.9213671961883697E-2</v>
      </c>
      <c r="BZ71" s="53">
        <v>-1.7323450419439299</v>
      </c>
      <c r="CA71" s="53">
        <v>-0.13142851778140499</v>
      </c>
      <c r="CB71" s="53">
        <f t="shared" si="12"/>
        <v>-0.45628798536843701</v>
      </c>
      <c r="CF71" s="54">
        <v>0.22695780084103401</v>
      </c>
      <c r="CG71" s="54">
        <v>0.119324788662379</v>
      </c>
      <c r="CH71" s="54">
        <v>0.22297793745129399</v>
      </c>
      <c r="CI71" s="54">
        <v>0.19358033146836101</v>
      </c>
      <c r="CJ71" s="54">
        <v>0.141504536175969</v>
      </c>
      <c r="CK71" s="54">
        <v>9.5654605400963003E-2</v>
      </c>
      <c r="CO71" s="53">
        <f t="shared" si="15"/>
        <v>-6.5599513713964275E-2</v>
      </c>
      <c r="CP71" s="53">
        <f t="shared" si="15"/>
        <v>0.10576839598552017</v>
      </c>
      <c r="CQ71" s="53">
        <f t="shared" si="15"/>
        <v>-0.22341623410095635</v>
      </c>
      <c r="CR71" s="53">
        <f t="shared" si="15"/>
        <v>-1.5334208875207461E-2</v>
      </c>
      <c r="CS71" s="53">
        <f t="shared" si="15"/>
        <v>-0.24513468165701538</v>
      </c>
      <c r="CT71" s="53">
        <f t="shared" si="15"/>
        <v>-1.2571743006813744E-2</v>
      </c>
      <c r="CU71" s="53">
        <f t="shared" si="14"/>
        <v>-0.45628798536843701</v>
      </c>
    </row>
    <row r="72" spans="1:99" x14ac:dyDescent="0.3">
      <c r="A72" s="250"/>
      <c r="B72" s="42" t="s">
        <v>185</v>
      </c>
      <c r="C72" s="47" t="s">
        <v>186</v>
      </c>
      <c r="D72" s="48">
        <v>107.55371900826447</v>
      </c>
      <c r="E72" s="48">
        <v>109.32556105559897</v>
      </c>
      <c r="F72" s="48">
        <v>98.299600775358911</v>
      </c>
      <c r="G72" s="48">
        <v>109.03185108904184</v>
      </c>
      <c r="H72" s="48">
        <v>79.870776439115502</v>
      </c>
      <c r="I72" s="48">
        <v>116.74166666666601</v>
      </c>
      <c r="J72" s="51"/>
      <c r="K72" s="48">
        <f t="shared" si="3"/>
        <v>-1.04</v>
      </c>
      <c r="L72" s="48">
        <f t="shared" si="3"/>
        <v>-5.55</v>
      </c>
      <c r="M72" s="51"/>
      <c r="N72" s="50">
        <v>115.6</v>
      </c>
      <c r="O72" s="50">
        <v>110.36</v>
      </c>
      <c r="P72" s="50">
        <v>103.85</v>
      </c>
      <c r="Q72" s="50">
        <v>110.72</v>
      </c>
      <c r="R72" s="50">
        <v>90.68</v>
      </c>
      <c r="S72" s="50">
        <v>130.28</v>
      </c>
      <c r="T72" s="220"/>
      <c r="U72" s="220"/>
      <c r="V72" s="51">
        <f t="shared" si="4"/>
        <v>-0.10585375575026247</v>
      </c>
      <c r="W72" s="51">
        <f t="shared" si="5"/>
        <v>-9.8190713240639011E-3</v>
      </c>
      <c r="X72" s="51">
        <f t="shared" si="6"/>
        <v>-0.10509363088803748</v>
      </c>
      <c r="Y72" s="51">
        <f t="shared" si="7"/>
        <v>-4.0632361568505797E-2</v>
      </c>
      <c r="Z72" s="51">
        <f t="shared" si="8"/>
        <v>-0.1205652193442005</v>
      </c>
      <c r="AA72" s="51">
        <f t="shared" si="9"/>
        <v>-7.7559874940190551E-2</v>
      </c>
      <c r="AB72" s="220">
        <f t="shared" si="10"/>
        <v>-0.4595239138152607</v>
      </c>
      <c r="AC72" s="52"/>
      <c r="AD72" s="53"/>
      <c r="AE72" s="50">
        <v>-8.0399999999999991</v>
      </c>
      <c r="AF72" s="50">
        <v>-1.04</v>
      </c>
      <c r="AG72" s="50">
        <v>-5.55</v>
      </c>
      <c r="AH72" s="50">
        <v>-1.69</v>
      </c>
      <c r="AI72" s="50">
        <v>-10.8</v>
      </c>
      <c r="AJ72" s="50">
        <v>-13.54</v>
      </c>
      <c r="AN72" s="41">
        <v>-0.54</v>
      </c>
      <c r="AO72" s="41">
        <v>-7.0000000000000007E-2</v>
      </c>
      <c r="AP72" s="41">
        <v>-0.55000000000000004</v>
      </c>
      <c r="AQ72" s="41">
        <v>-0.25</v>
      </c>
      <c r="AR72" s="41">
        <v>-0.86</v>
      </c>
      <c r="AS72" s="41">
        <v>-0.46</v>
      </c>
      <c r="AT72" s="53">
        <f t="shared" si="11"/>
        <v>-0.4595239138152607</v>
      </c>
      <c r="BI72" s="50">
        <v>-0.161990960890942</v>
      </c>
      <c r="BJ72" s="50">
        <v>6.7119832600577994E-2</v>
      </c>
      <c r="BK72" s="50">
        <v>0.13481142266954399</v>
      </c>
      <c r="BL72" s="50">
        <v>0.18897897714995701</v>
      </c>
      <c r="BM72" s="50">
        <v>0.65746434085996797</v>
      </c>
      <c r="BN72" s="50">
        <v>-0.46</v>
      </c>
      <c r="BO72" s="50">
        <v>-0.45300000000000001</v>
      </c>
      <c r="BP72" s="50">
        <v>-0.45</v>
      </c>
      <c r="BQ72" s="50">
        <v>-0.44500000000000001</v>
      </c>
      <c r="BR72" s="50">
        <v>-0.38800000000000001</v>
      </c>
      <c r="BV72" s="53">
        <v>-7.7434456487266101E-2</v>
      </c>
      <c r="BW72" s="53">
        <v>1.0953773410597301</v>
      </c>
      <c r="BX72" s="53">
        <v>-0.67519805851956505</v>
      </c>
      <c r="BY72" s="53">
        <v>0.53005670308562503</v>
      </c>
      <c r="BZ72" s="53">
        <v>-1.6921793139058601</v>
      </c>
      <c r="CA72" s="53">
        <v>2.5875835602931899E-2</v>
      </c>
      <c r="CB72" s="53">
        <f t="shared" si="12"/>
        <v>-0.16199096089094242</v>
      </c>
      <c r="CF72" s="54">
        <v>0.227463831825826</v>
      </c>
      <c r="CG72" s="54">
        <v>0.12167650626474601</v>
      </c>
      <c r="CH72" s="54">
        <v>0.22296661783812199</v>
      </c>
      <c r="CI72" s="54">
        <v>0.19432912479506301</v>
      </c>
      <c r="CJ72" s="54">
        <v>0.13745868400884301</v>
      </c>
      <c r="CK72" s="54">
        <v>9.6105235267400294E-2</v>
      </c>
      <c r="CO72" s="53">
        <f t="shared" si="15"/>
        <v>-1.7613538187943738E-2</v>
      </c>
      <c r="CP72" s="53">
        <f t="shared" si="15"/>
        <v>0.13328168790171507</v>
      </c>
      <c r="CQ72" s="53">
        <f t="shared" si="15"/>
        <v>-0.15054662747897379</v>
      </c>
      <c r="CR72" s="53">
        <f t="shared" si="15"/>
        <v>0.10300545520238609</v>
      </c>
      <c r="CS72" s="53">
        <f t="shared" si="15"/>
        <v>-0.23260474159648639</v>
      </c>
      <c r="CT72" s="53">
        <f t="shared" si="15"/>
        <v>2.4868032683603427E-3</v>
      </c>
      <c r="CU72" s="53">
        <f t="shared" si="14"/>
        <v>-0.16199096089094242</v>
      </c>
    </row>
    <row r="73" spans="1:99" x14ac:dyDescent="0.3">
      <c r="A73" s="250">
        <v>2018</v>
      </c>
      <c r="B73" s="42" t="s">
        <v>187</v>
      </c>
      <c r="C73" s="47" t="s">
        <v>188</v>
      </c>
      <c r="D73" s="48">
        <v>108.85941644562334</v>
      </c>
      <c r="E73" s="48">
        <v>108.8603766239746</v>
      </c>
      <c r="F73" s="48">
        <v>97.884328775080505</v>
      </c>
      <c r="G73" s="48">
        <v>109.83217774765812</v>
      </c>
      <c r="H73" s="48">
        <v>79.523470714372536</v>
      </c>
      <c r="I73" s="48">
        <v>119.158333333333</v>
      </c>
      <c r="J73" s="51"/>
      <c r="K73" s="48">
        <f t="shared" si="3"/>
        <v>-1.06</v>
      </c>
      <c r="L73" s="48">
        <f t="shared" si="3"/>
        <v>-5.73</v>
      </c>
      <c r="M73" s="51"/>
      <c r="N73" s="50">
        <v>115.66</v>
      </c>
      <c r="O73" s="50">
        <v>109.92</v>
      </c>
      <c r="P73" s="50">
        <v>103.62</v>
      </c>
      <c r="Q73" s="50">
        <v>110.95</v>
      </c>
      <c r="R73" s="50">
        <v>89.79</v>
      </c>
      <c r="S73" s="50">
        <v>129.91</v>
      </c>
      <c r="T73" s="220"/>
      <c r="U73" s="220"/>
      <c r="V73" s="51">
        <f t="shared" si="4"/>
        <v>-8.9465842823986202E-2</v>
      </c>
      <c r="W73" s="51">
        <f t="shared" si="5"/>
        <v>-1.0058126254965468E-2</v>
      </c>
      <c r="X73" s="51">
        <f t="shared" si="6"/>
        <v>-0.10860165011748443</v>
      </c>
      <c r="Y73" s="51">
        <f t="shared" si="7"/>
        <v>-2.6905066035138703E-2</v>
      </c>
      <c r="Z73" s="51">
        <f t="shared" si="8"/>
        <v>-0.11451205058840022</v>
      </c>
      <c r="AA73" s="51">
        <f t="shared" si="9"/>
        <v>-6.1595316168799701E-2</v>
      </c>
      <c r="AB73" s="220">
        <f t="shared" si="10"/>
        <v>-0.41113805198877473</v>
      </c>
      <c r="AC73" s="52"/>
      <c r="AD73" s="53"/>
      <c r="AE73" s="50">
        <v>-6.8</v>
      </c>
      <c r="AF73" s="50">
        <v>-1.06</v>
      </c>
      <c r="AG73" s="50">
        <v>-5.73</v>
      </c>
      <c r="AH73" s="50">
        <v>-1.1200000000000001</v>
      </c>
      <c r="AI73" s="50">
        <v>-10.27</v>
      </c>
      <c r="AJ73" s="50">
        <v>-10.76</v>
      </c>
      <c r="AN73" s="41">
        <v>-0.46</v>
      </c>
      <c r="AO73" s="41">
        <v>-7.0000000000000007E-2</v>
      </c>
      <c r="AP73" s="41">
        <v>-0.56999999999999995</v>
      </c>
      <c r="AQ73" s="41">
        <v>-0.16</v>
      </c>
      <c r="AR73" s="41">
        <v>-0.82</v>
      </c>
      <c r="AS73" s="41">
        <v>-0.37</v>
      </c>
      <c r="AT73" s="53">
        <f t="shared" si="11"/>
        <v>-0.41113805198877473</v>
      </c>
      <c r="BI73" s="50">
        <v>-7.3531370853678807E-2</v>
      </c>
      <c r="BJ73" s="50">
        <v>0.15377123240854801</v>
      </c>
      <c r="BK73" s="50">
        <v>0.219527100713409</v>
      </c>
      <c r="BL73" s="50">
        <v>0.27166322227409301</v>
      </c>
      <c r="BM73" s="50">
        <v>0.70158376887925999</v>
      </c>
      <c r="BN73" s="50">
        <v>-0.41199999999999998</v>
      </c>
      <c r="BO73" s="50">
        <v>-0.40200000000000002</v>
      </c>
      <c r="BP73" s="50">
        <v>-0.39800000000000002</v>
      </c>
      <c r="BQ73" s="50">
        <v>-0.39600000000000002</v>
      </c>
      <c r="BR73" s="50">
        <v>-0.34300000000000003</v>
      </c>
      <c r="BV73" s="53">
        <v>6.6004782030952294E-2</v>
      </c>
      <c r="BW73" s="53">
        <v>1.0466656436514801</v>
      </c>
      <c r="BX73" s="53">
        <v>-0.65385645653982005</v>
      </c>
      <c r="BY73" s="53">
        <v>0.61785912537263199</v>
      </c>
      <c r="BZ73" s="53">
        <v>-1.5569171101046</v>
      </c>
      <c r="CA73" s="53">
        <v>0.15160130859697299</v>
      </c>
      <c r="CB73" s="53">
        <f t="shared" si="12"/>
        <v>-7.3531370853678973E-2</v>
      </c>
      <c r="CF73" s="54">
        <v>0.22776181991647901</v>
      </c>
      <c r="CG73" s="54">
        <v>0.12423320879243201</v>
      </c>
      <c r="CH73" s="54">
        <v>0.22261659602563</v>
      </c>
      <c r="CI73" s="54">
        <v>0.19491964172646001</v>
      </c>
      <c r="CJ73" s="54">
        <v>0.13368794353146299</v>
      </c>
      <c r="CK73" s="54">
        <v>9.6780790007535505E-2</v>
      </c>
      <c r="CO73" s="53">
        <f t="shared" si="15"/>
        <v>1.5033369278560206E-2</v>
      </c>
      <c r="CP73" s="53">
        <f t="shared" si="15"/>
        <v>0.13003063144361957</v>
      </c>
      <c r="CQ73" s="53">
        <f t="shared" si="15"/>
        <v>-0.14555929864427503</v>
      </c>
      <c r="CR73" s="53">
        <f t="shared" si="15"/>
        <v>0.12043287935505737</v>
      </c>
      <c r="CS73" s="53">
        <f t="shared" si="15"/>
        <v>-0.20814104669883229</v>
      </c>
      <c r="CT73" s="53">
        <f t="shared" si="15"/>
        <v>1.4672094412191229E-2</v>
      </c>
      <c r="CU73" s="53">
        <f t="shared" si="14"/>
        <v>-7.3531370853678973E-2</v>
      </c>
    </row>
    <row r="74" spans="1:99" x14ac:dyDescent="0.3">
      <c r="A74" s="250"/>
      <c r="B74" s="42" t="s">
        <v>189</v>
      </c>
      <c r="C74" s="47" t="s">
        <v>190</v>
      </c>
      <c r="D74" s="48">
        <v>107.1526642693691</v>
      </c>
      <c r="E74" s="48">
        <v>108.28638623551947</v>
      </c>
      <c r="F74" s="48">
        <v>96.203307882976148</v>
      </c>
      <c r="G74" s="48">
        <v>109.26426696214627</v>
      </c>
      <c r="H74" s="48">
        <v>78.922760061513273</v>
      </c>
      <c r="I74" s="48">
        <v>122.591666666666</v>
      </c>
      <c r="J74" s="51"/>
      <c r="K74" s="48">
        <f t="shared" ref="K74:L85" si="16">AF74</f>
        <v>-1.2</v>
      </c>
      <c r="L74" s="48">
        <f t="shared" si="16"/>
        <v>-7.18</v>
      </c>
      <c r="M74" s="51"/>
      <c r="N74" s="50">
        <v>115.73</v>
      </c>
      <c r="O74" s="50">
        <v>109.49</v>
      </c>
      <c r="P74" s="50">
        <v>103.39</v>
      </c>
      <c r="Q74" s="50">
        <v>111.19</v>
      </c>
      <c r="R74" s="50">
        <v>88.9</v>
      </c>
      <c r="S74" s="50">
        <v>129.55000000000001</v>
      </c>
      <c r="T74" s="220"/>
      <c r="U74" s="220"/>
      <c r="V74" s="51">
        <f t="shared" ref="V74:V85" si="17">((D74-N74)*$U$10)/$V$7</f>
        <v>-0.11284010617461246</v>
      </c>
      <c r="W74" s="51">
        <f t="shared" ref="W74:W87" si="18">((E74-O74)*$U$11)/$W$7</f>
        <v>-1.1424907641023179E-2</v>
      </c>
      <c r="X74" s="51">
        <f t="shared" ref="X74:X87" si="19">((F74-P74)*$U$12)/$X$7</f>
        <v>-0.13607589978382381</v>
      </c>
      <c r="Y74" s="51">
        <f t="shared" ref="Y74:Y87" si="20">((G74-Q74)*$U$13)/$Y$7</f>
        <v>-4.6350816903988817E-2</v>
      </c>
      <c r="Z74" s="51">
        <f t="shared" ref="Z74:Z87" si="21">((H74-R74)*$U$14)/$Z$7</f>
        <v>-0.11128534023353458</v>
      </c>
      <c r="AA74" s="51">
        <f t="shared" ref="AA74:AA87" si="22">((I74-S74)*$U$15)/$AA$7</f>
        <v>-3.9863656023059371E-2</v>
      </c>
      <c r="AB74" s="220">
        <f t="shared" ref="AB74:AB84" si="23">SUM(V74:AA74)</f>
        <v>-0.45784072676004217</v>
      </c>
      <c r="AC74" s="52"/>
      <c r="AD74" s="53"/>
      <c r="AE74" s="50">
        <v>-8.58</v>
      </c>
      <c r="AF74" s="50">
        <v>-1.2</v>
      </c>
      <c r="AG74" s="50">
        <v>-7.18</v>
      </c>
      <c r="AH74" s="50">
        <v>-1.93</v>
      </c>
      <c r="AI74" s="50">
        <v>-9.98</v>
      </c>
      <c r="AJ74" s="50">
        <v>-6.96</v>
      </c>
      <c r="AN74" s="41">
        <v>-0.57999999999999996</v>
      </c>
      <c r="AO74" s="41">
        <v>-0.08</v>
      </c>
      <c r="AP74" s="41">
        <v>-0.71</v>
      </c>
      <c r="AQ74" s="41">
        <v>-0.28000000000000003</v>
      </c>
      <c r="AR74" s="41">
        <v>-0.8</v>
      </c>
      <c r="AS74" s="41">
        <v>-0.24</v>
      </c>
      <c r="AT74" s="53">
        <f t="shared" ref="AT74:AT85" si="24">AB74</f>
        <v>-0.45784072676004217</v>
      </c>
      <c r="BI74" s="50">
        <v>-0.14051608593506201</v>
      </c>
      <c r="BJ74" s="50">
        <v>8.2746524638733499E-2</v>
      </c>
      <c r="BK74" s="50">
        <v>0.14603447978905901</v>
      </c>
      <c r="BL74" s="50">
        <v>0.19576678680509399</v>
      </c>
      <c r="BM74" s="50">
        <v>0.58601607374798403</v>
      </c>
      <c r="BN74" s="50">
        <v>-0.45700000000000002</v>
      </c>
      <c r="BO74" s="50">
        <v>-0.45100000000000001</v>
      </c>
      <c r="BP74" s="50">
        <v>-0.45</v>
      </c>
      <c r="BQ74" s="50">
        <v>-0.44900000000000001</v>
      </c>
      <c r="BR74" s="50">
        <v>-0.42599999999999999</v>
      </c>
      <c r="BV74" s="53">
        <v>-7.7066082483219195E-2</v>
      </c>
      <c r="BW74" s="53">
        <v>0.993584840753299</v>
      </c>
      <c r="BX74" s="53">
        <v>-0.80230469483654399</v>
      </c>
      <c r="BY74" s="53">
        <v>0.46104948039010402</v>
      </c>
      <c r="BZ74" s="53">
        <v>-1.4528750671508199</v>
      </c>
      <c r="CA74" s="53">
        <v>0.30829650230530797</v>
      </c>
      <c r="CB74" s="53">
        <f t="shared" ref="CB74:CB86" si="25">CU74</f>
        <v>-0.1405160859350634</v>
      </c>
      <c r="CF74" s="54">
        <v>0.22788126425635699</v>
      </c>
      <c r="CG74" s="54">
        <v>0.12602777960035999</v>
      </c>
      <c r="CH74" s="54">
        <v>0.22208315985947799</v>
      </c>
      <c r="CI74" s="54">
        <v>0.19533928405897</v>
      </c>
      <c r="CJ74" s="54">
        <v>0.13090937934312699</v>
      </c>
      <c r="CK74" s="54">
        <v>9.7759132881707997E-2</v>
      </c>
      <c r="CO74" s="53">
        <f t="shared" si="15"/>
        <v>-1.7561916307560679E-2</v>
      </c>
      <c r="CP74" s="53">
        <f t="shared" si="15"/>
        <v>0.12521929132471554</v>
      </c>
      <c r="CQ74" s="53">
        <f t="shared" si="15"/>
        <v>-0.17817836179939389</v>
      </c>
      <c r="CR74" s="53">
        <f t="shared" si="15"/>
        <v>9.0061075415163047E-2</v>
      </c>
      <c r="CS74" s="53">
        <f t="shared" si="15"/>
        <v>-0.19019497330381779</v>
      </c>
      <c r="CT74" s="53">
        <f t="shared" si="15"/>
        <v>3.0138798735830398E-2</v>
      </c>
      <c r="CU74" s="53">
        <f t="shared" ref="CU74:CU87" si="26">SUM(CO74:CT74)</f>
        <v>-0.1405160859350634</v>
      </c>
    </row>
    <row r="75" spans="1:99" x14ac:dyDescent="0.3">
      <c r="A75" s="250"/>
      <c r="B75" s="42" t="s">
        <v>191</v>
      </c>
      <c r="C75" s="47" t="s">
        <v>192</v>
      </c>
      <c r="D75" s="48">
        <v>110.80565603419925</v>
      </c>
      <c r="E75" s="48">
        <v>111.06228480743148</v>
      </c>
      <c r="F75" s="48">
        <v>97.400859401564531</v>
      </c>
      <c r="G75" s="48">
        <v>111.64841222368904</v>
      </c>
      <c r="H75" s="48">
        <v>78.322303105101668</v>
      </c>
      <c r="I75" s="48">
        <v>126.958333333333</v>
      </c>
      <c r="J75" s="51"/>
      <c r="K75" s="48">
        <f t="shared" si="16"/>
        <v>2.0099999999999998</v>
      </c>
      <c r="L75" s="48">
        <f t="shared" si="16"/>
        <v>-5.75</v>
      </c>
      <c r="M75" s="51"/>
      <c r="N75" s="50">
        <v>115.8</v>
      </c>
      <c r="O75" s="50">
        <v>109.06</v>
      </c>
      <c r="P75" s="50">
        <v>103.15</v>
      </c>
      <c r="Q75" s="50">
        <v>111.43</v>
      </c>
      <c r="R75" s="50">
        <v>88.01</v>
      </c>
      <c r="S75" s="50">
        <v>129.19999999999999</v>
      </c>
      <c r="T75" s="220"/>
      <c r="U75" s="220"/>
      <c r="V75" s="51">
        <f t="shared" si="17"/>
        <v>-6.5703654499721792E-2</v>
      </c>
      <c r="W75" s="51">
        <f t="shared" si="18"/>
        <v>1.9006029733966815E-2</v>
      </c>
      <c r="X75" s="51">
        <f t="shared" si="19"/>
        <v>-0.10885668499178619</v>
      </c>
      <c r="Y75" s="51">
        <f t="shared" si="20"/>
        <v>5.2570033285019432E-3</v>
      </c>
      <c r="Z75" s="51">
        <f t="shared" si="21"/>
        <v>-0.10805580016868226</v>
      </c>
      <c r="AA75" s="51">
        <f t="shared" si="22"/>
        <v>-1.284230355712989E-2</v>
      </c>
      <c r="AB75" s="220">
        <f t="shared" si="23"/>
        <v>-0.27119541015485138</v>
      </c>
      <c r="AC75" s="52"/>
      <c r="AD75" s="53"/>
      <c r="AE75" s="50">
        <v>-4.99</v>
      </c>
      <c r="AF75" s="50">
        <v>2.0099999999999998</v>
      </c>
      <c r="AG75" s="50">
        <v>-5.75</v>
      </c>
      <c r="AH75" s="50">
        <v>0.21</v>
      </c>
      <c r="AI75" s="50">
        <v>-9.69</v>
      </c>
      <c r="AJ75" s="50">
        <v>-2.2400000000000002</v>
      </c>
      <c r="AN75" s="41">
        <v>-0.34</v>
      </c>
      <c r="AO75" s="41">
        <v>0.14000000000000001</v>
      </c>
      <c r="AP75" s="41">
        <v>-0.56999999999999995</v>
      </c>
      <c r="AQ75" s="41">
        <v>0.03</v>
      </c>
      <c r="AR75" s="41">
        <v>-0.77</v>
      </c>
      <c r="AS75" s="41">
        <v>-0.08</v>
      </c>
      <c r="AT75" s="53">
        <f t="shared" si="24"/>
        <v>-0.27119541015485138</v>
      </c>
      <c r="BI75" s="50">
        <v>0.13373938437785901</v>
      </c>
      <c r="BJ75" s="50">
        <v>0.354368591556315</v>
      </c>
      <c r="BK75" s="50">
        <v>0.41550715775272201</v>
      </c>
      <c r="BL75" s="50">
        <v>0.46309432251941701</v>
      </c>
      <c r="BM75" s="50">
        <v>0.82000152396937798</v>
      </c>
      <c r="BN75" s="50">
        <v>-0.27200000000000002</v>
      </c>
      <c r="BO75" s="50">
        <v>-0.25700000000000001</v>
      </c>
      <c r="BP75" s="50">
        <v>-0.253</v>
      </c>
      <c r="BQ75" s="50">
        <v>-0.249</v>
      </c>
      <c r="BR75" s="50">
        <v>-0.21</v>
      </c>
      <c r="BV75" s="53">
        <v>0.28101603415647702</v>
      </c>
      <c r="BW75" s="53">
        <v>1.20339672728077</v>
      </c>
      <c r="BX75" s="53">
        <v>-0.55487567994019005</v>
      </c>
      <c r="BY75" s="53">
        <v>0.82398983028725103</v>
      </c>
      <c r="BZ75" s="53">
        <v>-1.35463122147538</v>
      </c>
      <c r="CA75" s="53">
        <v>0.48933414140710801</v>
      </c>
      <c r="CB75" s="53">
        <f t="shared" si="25"/>
        <v>0.13373938437785926</v>
      </c>
      <c r="CF75" s="54">
        <v>0.22774386303889299</v>
      </c>
      <c r="CG75" s="54">
        <v>0.12891306252613299</v>
      </c>
      <c r="CH75" s="54">
        <v>0.221090412992345</v>
      </c>
      <c r="CI75" s="54">
        <v>0.195725611280992</v>
      </c>
      <c r="CJ75" s="54">
        <v>0.127355694783026</v>
      </c>
      <c r="CK75" s="54">
        <v>9.9171355378611298E-2</v>
      </c>
      <c r="CO75" s="53">
        <f t="shared" si="15"/>
        <v>6.399967719466558E-2</v>
      </c>
      <c r="CP75" s="53">
        <f t="shared" si="15"/>
        <v>0.1551335575476897</v>
      </c>
      <c r="CQ75" s="53">
        <f t="shared" si="15"/>
        <v>-0.12267769323738485</v>
      </c>
      <c r="CR75" s="53">
        <f t="shared" si="15"/>
        <v>0.16127591322229307</v>
      </c>
      <c r="CS75" s="53">
        <f t="shared" si="15"/>
        <v>-0.17252000038577617</v>
      </c>
      <c r="CT75" s="53">
        <f t="shared" si="15"/>
        <v>4.8527930036371944E-2</v>
      </c>
      <c r="CU75" s="53">
        <f t="shared" si="26"/>
        <v>0.13373938437785926</v>
      </c>
    </row>
    <row r="76" spans="1:99" x14ac:dyDescent="0.3">
      <c r="A76" s="250"/>
      <c r="B76" s="42" t="s">
        <v>193</v>
      </c>
      <c r="C76" s="47" t="s">
        <v>194</v>
      </c>
      <c r="D76" s="48">
        <v>111.20470127326149</v>
      </c>
      <c r="E76" s="48">
        <v>111.09687031579737</v>
      </c>
      <c r="F76" s="48">
        <v>96.977542956221612</v>
      </c>
      <c r="G76" s="48">
        <v>112.1580206361555</v>
      </c>
      <c r="H76" s="48">
        <v>76.396226328206879</v>
      </c>
      <c r="I76" s="48">
        <v>129.36666666666599</v>
      </c>
      <c r="J76" s="51"/>
      <c r="K76" s="48">
        <f t="shared" si="16"/>
        <v>2.4700000000000002</v>
      </c>
      <c r="L76" s="48">
        <f t="shared" si="16"/>
        <v>-5.94</v>
      </c>
      <c r="M76" s="51"/>
      <c r="N76" s="50">
        <v>115.87</v>
      </c>
      <c r="O76" s="50">
        <v>108.63</v>
      </c>
      <c r="P76" s="50">
        <v>102.92</v>
      </c>
      <c r="Q76" s="50">
        <v>111.67</v>
      </c>
      <c r="R76" s="50">
        <v>87.12</v>
      </c>
      <c r="S76" s="50">
        <v>128.84</v>
      </c>
      <c r="T76" s="220"/>
      <c r="U76" s="220"/>
      <c r="V76" s="51">
        <f t="shared" si="17"/>
        <v>-6.1374862800518633E-2</v>
      </c>
      <c r="W76" s="51">
        <f t="shared" si="18"/>
        <v>2.3415954812157545E-2</v>
      </c>
      <c r="X76" s="51">
        <f t="shared" si="19"/>
        <v>-0.11251702118188603</v>
      </c>
      <c r="Y76" s="51">
        <f t="shared" si="20"/>
        <v>1.1746256987428639E-2</v>
      </c>
      <c r="Z76" s="51">
        <f t="shared" si="21"/>
        <v>-0.11961211808181929</v>
      </c>
      <c r="AA76" s="51">
        <f t="shared" si="22"/>
        <v>3.0172252223399565E-3</v>
      </c>
      <c r="AB76" s="220">
        <f t="shared" si="23"/>
        <v>-0.25532456504229784</v>
      </c>
      <c r="AC76" s="52"/>
      <c r="AD76" s="53"/>
      <c r="AE76" s="50">
        <v>-4.67</v>
      </c>
      <c r="AF76" s="50">
        <v>2.4700000000000002</v>
      </c>
      <c r="AG76" s="50">
        <v>-5.94</v>
      </c>
      <c r="AH76" s="50">
        <v>0.48</v>
      </c>
      <c r="AI76" s="50">
        <v>-10.73</v>
      </c>
      <c r="AJ76" s="50">
        <v>0.52</v>
      </c>
      <c r="AN76" s="41">
        <v>-0.31</v>
      </c>
      <c r="AO76" s="41">
        <v>0.17</v>
      </c>
      <c r="AP76" s="41">
        <v>-0.59</v>
      </c>
      <c r="AQ76" s="41">
        <v>7.0000000000000007E-2</v>
      </c>
      <c r="AR76" s="41">
        <v>-0.86</v>
      </c>
      <c r="AS76" s="41">
        <v>0.02</v>
      </c>
      <c r="AT76" s="53">
        <f t="shared" si="24"/>
        <v>-0.25532456504229784</v>
      </c>
      <c r="BI76" s="50">
        <v>0.15961220617288999</v>
      </c>
      <c r="BJ76" s="50">
        <v>0.37210225546242498</v>
      </c>
      <c r="BK76" s="50">
        <v>0.42960358767663098</v>
      </c>
      <c r="BL76" s="50">
        <v>0.47390099587253998</v>
      </c>
      <c r="BM76" s="50">
        <v>0.78769974355601402</v>
      </c>
      <c r="BN76" s="50">
        <v>-0.255</v>
      </c>
      <c r="BO76" s="50">
        <v>-0.24299999999999999</v>
      </c>
      <c r="BP76" s="50">
        <v>-0.24</v>
      </c>
      <c r="BQ76" s="50">
        <v>-0.23699999999999999</v>
      </c>
      <c r="BR76" s="50">
        <v>-0.217</v>
      </c>
      <c r="BV76" s="53">
        <v>0.31569255702344601</v>
      </c>
      <c r="BW76" s="53">
        <v>1.1798091651835101</v>
      </c>
      <c r="BX76" s="53">
        <v>-0.53882843094977495</v>
      </c>
      <c r="BY76" s="53">
        <v>0.83409155223873699</v>
      </c>
      <c r="BZ76" s="53">
        <v>-1.3813970925403101</v>
      </c>
      <c r="CA76" s="53">
        <v>0.58079358241776602</v>
      </c>
      <c r="CB76" s="53">
        <f t="shared" si="25"/>
        <v>0.15961220617289038</v>
      </c>
      <c r="CF76" s="54">
        <v>0.227625387001227</v>
      </c>
      <c r="CG76" s="54">
        <v>0.13164043912022899</v>
      </c>
      <c r="CH76" s="54">
        <v>0.220146985926435</v>
      </c>
      <c r="CI76" s="54">
        <v>0.19613301833542701</v>
      </c>
      <c r="CJ76" s="54">
        <v>0.12378563099882001</v>
      </c>
      <c r="CK76" s="54">
        <v>0.100668538617862</v>
      </c>
      <c r="CO76" s="53">
        <f t="shared" si="15"/>
        <v>7.1859640465868818E-2</v>
      </c>
      <c r="CP76" s="53">
        <f t="shared" si="15"/>
        <v>0.15531059658282806</v>
      </c>
      <c r="CQ76" s="53">
        <f t="shared" si="15"/>
        <v>-0.11862145500506316</v>
      </c>
      <c r="CR76" s="53">
        <f t="shared" si="15"/>
        <v>0.16359289370866498</v>
      </c>
      <c r="CS76" s="53">
        <f t="shared" si="15"/>
        <v>-0.17099711076003762</v>
      </c>
      <c r="CT76" s="53">
        <f t="shared" si="15"/>
        <v>5.8467641180629297E-2</v>
      </c>
      <c r="CU76" s="53">
        <f t="shared" si="26"/>
        <v>0.15961220617289038</v>
      </c>
    </row>
    <row r="77" spans="1:99" x14ac:dyDescent="0.3">
      <c r="A77" s="250">
        <v>2019</v>
      </c>
      <c r="B77" s="42" t="s">
        <v>19</v>
      </c>
      <c r="C77" s="47" t="s">
        <v>195</v>
      </c>
      <c r="D77" s="48">
        <v>116.27101879327401</v>
      </c>
      <c r="E77" s="48">
        <v>111.42278372735134</v>
      </c>
      <c r="F77" s="48">
        <v>99.056676887957778</v>
      </c>
      <c r="G77" s="48">
        <v>115.34316772026838</v>
      </c>
      <c r="H77" s="48">
        <v>79.088216623633528</v>
      </c>
      <c r="I77" s="48">
        <v>133.208333333333</v>
      </c>
      <c r="J77" s="64"/>
      <c r="K77" s="48">
        <f t="shared" si="16"/>
        <v>3.22</v>
      </c>
      <c r="L77" s="48">
        <f t="shared" si="16"/>
        <v>-3.64</v>
      </c>
      <c r="M77" s="64"/>
      <c r="N77" s="50">
        <v>115.95</v>
      </c>
      <c r="O77" s="50">
        <v>108.2</v>
      </c>
      <c r="P77" s="50">
        <v>102.69</v>
      </c>
      <c r="Q77" s="50">
        <v>111.92</v>
      </c>
      <c r="R77" s="50">
        <v>86.24</v>
      </c>
      <c r="S77" s="50">
        <v>128.49</v>
      </c>
      <c r="V77" s="51">
        <f t="shared" si="17"/>
        <v>4.2231988877064119E-3</v>
      </c>
      <c r="W77" s="51">
        <f t="shared" si="18"/>
        <v>3.0591214157369626E-2</v>
      </c>
      <c r="X77" s="51">
        <f t="shared" si="19"/>
        <v>-6.8794892507688471E-2</v>
      </c>
      <c r="Y77" s="51">
        <f t="shared" si="20"/>
        <v>8.2392843200447805E-2</v>
      </c>
      <c r="Z77" s="51">
        <f t="shared" si="21"/>
        <v>-7.9770422604088731E-2</v>
      </c>
      <c r="AA77" s="51">
        <f t="shared" si="22"/>
        <v>2.7030900647008846E-2</v>
      </c>
      <c r="AB77" s="220">
        <f t="shared" si="23"/>
        <v>-4.327158219244516E-3</v>
      </c>
      <c r="AC77" s="52"/>
      <c r="AD77" s="52"/>
      <c r="AE77" s="50">
        <v>0.32</v>
      </c>
      <c r="AF77" s="50">
        <v>3.22</v>
      </c>
      <c r="AG77" s="50">
        <v>-3.64</v>
      </c>
      <c r="AH77" s="50">
        <v>3.43</v>
      </c>
      <c r="AI77" s="50">
        <v>-7.15</v>
      </c>
      <c r="AJ77" s="50">
        <v>4.71</v>
      </c>
      <c r="AN77" s="41">
        <v>0.02</v>
      </c>
      <c r="AO77" s="41">
        <v>0.22</v>
      </c>
      <c r="AP77" s="41">
        <v>-0.36</v>
      </c>
      <c r="AQ77" s="41">
        <v>0.5</v>
      </c>
      <c r="AR77" s="41">
        <v>-0.56999999999999995</v>
      </c>
      <c r="AS77" s="41">
        <v>0.16</v>
      </c>
      <c r="AT77" s="53">
        <f t="shared" si="24"/>
        <v>-4.327158219244516E-3</v>
      </c>
      <c r="BI77" s="50">
        <v>0.49931298216384801</v>
      </c>
      <c r="BJ77" s="50">
        <v>0.69951520881917595</v>
      </c>
      <c r="BK77" s="50">
        <v>0.75238579086096802</v>
      </c>
      <c r="BL77" s="50">
        <v>0.79271167643498497</v>
      </c>
      <c r="BM77" s="50">
        <v>1.06525251197861</v>
      </c>
      <c r="BN77" s="50">
        <v>-4.0000000000000001E-3</v>
      </c>
      <c r="BO77" s="50">
        <v>2.3E-2</v>
      </c>
      <c r="BP77" s="50">
        <v>2.9000000000000001E-2</v>
      </c>
      <c r="BQ77" s="50">
        <v>3.5000000000000003E-2</v>
      </c>
      <c r="BR77" s="50">
        <v>8.5999999999999993E-2</v>
      </c>
      <c r="BV77" s="53">
        <v>0.76357124428824197</v>
      </c>
      <c r="BW77" s="53">
        <v>1.1792580249037701</v>
      </c>
      <c r="BX77" s="53">
        <v>-0.182920273722777</v>
      </c>
      <c r="BY77" s="53">
        <v>1.2836910268306201</v>
      </c>
      <c r="BZ77" s="53">
        <v>-0.98299066568488602</v>
      </c>
      <c r="CA77" s="53">
        <v>0.71838074179779099</v>
      </c>
      <c r="CB77" s="53">
        <f t="shared" si="25"/>
        <v>0.49931298216384756</v>
      </c>
      <c r="CF77" s="54">
        <v>0.226859956898501</v>
      </c>
      <c r="CG77" s="54">
        <v>0.13489999911732301</v>
      </c>
      <c r="CH77" s="54">
        <v>0.218489450290204</v>
      </c>
      <c r="CI77" s="54">
        <v>0.19622299222332401</v>
      </c>
      <c r="CJ77" s="54">
        <v>0.120781465762409</v>
      </c>
      <c r="CK77" s="54">
        <v>0.10274613570824</v>
      </c>
      <c r="CO77" s="53">
        <f t="shared" si="15"/>
        <v>0.17322373956816534</v>
      </c>
      <c r="CP77" s="53">
        <f t="shared" si="15"/>
        <v>0.15908190651861465</v>
      </c>
      <c r="CQ77" s="53">
        <f t="shared" si="15"/>
        <v>-3.9966150052623196E-2</v>
      </c>
      <c r="CR77" s="53">
        <f t="shared" si="15"/>
        <v>0.25188969437493558</v>
      </c>
      <c r="CS77" s="53">
        <f t="shared" si="15"/>
        <v>-0.11872705343218669</v>
      </c>
      <c r="CT77" s="53">
        <f t="shared" si="15"/>
        <v>7.3810845186941948E-2</v>
      </c>
      <c r="CU77" s="53">
        <f t="shared" si="26"/>
        <v>0.49931298216384756</v>
      </c>
    </row>
    <row r="78" spans="1:99" x14ac:dyDescent="0.3">
      <c r="A78" s="250"/>
      <c r="B78" s="42" t="s">
        <v>18</v>
      </c>
      <c r="C78" s="47" t="s">
        <v>196</v>
      </c>
      <c r="D78" s="48">
        <v>117.42940603700096</v>
      </c>
      <c r="E78" s="48">
        <v>114.02558815105141</v>
      </c>
      <c r="F78" s="48">
        <v>100.35272637669786</v>
      </c>
      <c r="G78" s="48">
        <v>117.11834143849478</v>
      </c>
      <c r="H78" s="48">
        <v>79.413851247221061</v>
      </c>
      <c r="I78" s="48">
        <v>135.06666666666601</v>
      </c>
      <c r="J78" s="64"/>
      <c r="K78" s="48">
        <f t="shared" si="16"/>
        <v>6.25</v>
      </c>
      <c r="L78" s="48">
        <f t="shared" si="16"/>
        <v>-2.11</v>
      </c>
      <c r="M78" s="64"/>
      <c r="N78" s="50">
        <v>116.02</v>
      </c>
      <c r="O78" s="50">
        <v>107.78</v>
      </c>
      <c r="P78" s="50">
        <v>102.46</v>
      </c>
      <c r="Q78" s="50">
        <v>112.16</v>
      </c>
      <c r="R78" s="50">
        <v>85.35</v>
      </c>
      <c r="S78" s="50">
        <v>128.15</v>
      </c>
      <c r="V78" s="51">
        <f t="shared" si="17"/>
        <v>1.854159984555372E-2</v>
      </c>
      <c r="W78" s="51">
        <f t="shared" si="18"/>
        <v>5.9284190572901824E-2</v>
      </c>
      <c r="X78" s="51">
        <f t="shared" si="19"/>
        <v>-3.9900019329101984E-2</v>
      </c>
      <c r="Y78" s="51">
        <f t="shared" si="20"/>
        <v>0.11934321717784663</v>
      </c>
      <c r="Z78" s="51">
        <f t="shared" si="21"/>
        <v>-6.6211330759082768E-2</v>
      </c>
      <c r="AA78" s="51">
        <f t="shared" si="22"/>
        <v>3.9624951495967529E-2</v>
      </c>
      <c r="AB78" s="220">
        <f t="shared" si="23"/>
        <v>0.13068260900408493</v>
      </c>
      <c r="AC78" s="52"/>
      <c r="AD78" s="52"/>
      <c r="AE78" s="50">
        <v>1.41</v>
      </c>
      <c r="AF78" s="50">
        <v>6.25</v>
      </c>
      <c r="AG78" s="50">
        <v>-2.11</v>
      </c>
      <c r="AH78" s="50">
        <v>4.96</v>
      </c>
      <c r="AI78" s="50">
        <v>-5.93</v>
      </c>
      <c r="AJ78" s="50">
        <v>6.92</v>
      </c>
      <c r="AN78" s="41">
        <v>0.09</v>
      </c>
      <c r="AO78" s="41">
        <v>0.42</v>
      </c>
      <c r="AP78" s="41">
        <v>-0.21</v>
      </c>
      <c r="AQ78" s="41">
        <v>0.73</v>
      </c>
      <c r="AR78" s="41">
        <v>-0.47</v>
      </c>
      <c r="AS78" s="41">
        <v>0.24</v>
      </c>
      <c r="AT78" s="53">
        <f t="shared" si="24"/>
        <v>0.13068260900408493</v>
      </c>
      <c r="BI78" s="50">
        <v>0.64881526274444201</v>
      </c>
      <c r="BJ78" s="50">
        <v>0.83345940309766198</v>
      </c>
      <c r="BK78" s="50">
        <v>0.88092933260330197</v>
      </c>
      <c r="BL78" s="50">
        <v>0.91671936942416499</v>
      </c>
      <c r="BM78" s="50">
        <v>1.14275367497253</v>
      </c>
      <c r="BN78" s="50">
        <v>0.13100000000000001</v>
      </c>
      <c r="BO78" s="50">
        <v>0.16400000000000001</v>
      </c>
      <c r="BP78" s="50">
        <v>0.17399999999999999</v>
      </c>
      <c r="BQ78" s="50">
        <v>0.18</v>
      </c>
      <c r="BR78" s="50">
        <v>0.23599999999999999</v>
      </c>
      <c r="BV78" s="53">
        <v>0.82287430993474098</v>
      </c>
      <c r="BW78" s="53">
        <v>1.3452941784299199</v>
      </c>
      <c r="BX78" s="53">
        <v>4.5565840908212703E-2</v>
      </c>
      <c r="BY78" s="53">
        <v>1.4470806737092801</v>
      </c>
      <c r="BZ78" s="53">
        <v>-0.82316237019629301</v>
      </c>
      <c r="CA78" s="53">
        <v>0.76857742811419605</v>
      </c>
      <c r="CB78" s="53">
        <f t="shared" si="25"/>
        <v>0.64881526274444068</v>
      </c>
      <c r="CF78" s="54">
        <v>0.225735903284395</v>
      </c>
      <c r="CG78" s="54">
        <v>0.13821838821735599</v>
      </c>
      <c r="CH78" s="54">
        <v>0.21674914243924001</v>
      </c>
      <c r="CI78" s="54">
        <v>0.19619784394592499</v>
      </c>
      <c r="CJ78" s="54">
        <v>0.118198032941607</v>
      </c>
      <c r="CK78" s="54">
        <v>0.104900689171477</v>
      </c>
      <c r="CO78" s="53">
        <f t="shared" si="15"/>
        <v>0.18575227564264196</v>
      </c>
      <c r="CP78" s="53">
        <f t="shared" si="15"/>
        <v>0.18594439302077564</v>
      </c>
      <c r="CQ78" s="53">
        <f t="shared" si="15"/>
        <v>9.8763569413779454E-3</v>
      </c>
      <c r="CR78" s="53">
        <f t="shared" si="15"/>
        <v>0.28391410819757734</v>
      </c>
      <c r="CS78" s="53">
        <f t="shared" si="15"/>
        <v>-9.7296172948752729E-2</v>
      </c>
      <c r="CT78" s="53">
        <f t="shared" si="15"/>
        <v>8.0624301890820496E-2</v>
      </c>
      <c r="CU78" s="53">
        <f t="shared" si="26"/>
        <v>0.64881526274444068</v>
      </c>
    </row>
    <row r="79" spans="1:99" x14ac:dyDescent="0.3">
      <c r="A79" s="250"/>
      <c r="B79" s="42" t="s">
        <v>17</v>
      </c>
      <c r="C79" s="47" t="s">
        <v>197</v>
      </c>
      <c r="D79" s="48">
        <v>118.67014341590614</v>
      </c>
      <c r="E79" s="48">
        <v>114.24010395785638</v>
      </c>
      <c r="F79" s="48">
        <v>99.701556553840632</v>
      </c>
      <c r="G79" s="48">
        <v>116.62783694677101</v>
      </c>
      <c r="H79" s="48">
        <v>76.294752741374779</v>
      </c>
      <c r="I79" s="48">
        <v>136.88333333333301</v>
      </c>
      <c r="J79" s="64"/>
      <c r="K79" s="48">
        <f t="shared" si="16"/>
        <v>6.88</v>
      </c>
      <c r="L79" s="48">
        <f t="shared" si="16"/>
        <v>-2.5299999999999998</v>
      </c>
      <c r="M79" s="64"/>
      <c r="N79" s="50">
        <v>116.1</v>
      </c>
      <c r="O79" s="50">
        <v>107.36</v>
      </c>
      <c r="P79" s="50">
        <v>102.23</v>
      </c>
      <c r="Q79" s="50">
        <v>112.4</v>
      </c>
      <c r="R79" s="50">
        <v>84.46</v>
      </c>
      <c r="S79" s="50">
        <v>127.8</v>
      </c>
      <c r="V79" s="51">
        <f t="shared" si="17"/>
        <v>3.3811811154732363E-2</v>
      </c>
      <c r="W79" s="51">
        <f t="shared" si="18"/>
        <v>6.5307123097809325E-2</v>
      </c>
      <c r="X79" s="51">
        <f t="shared" si="19"/>
        <v>-4.7874628742427719E-2</v>
      </c>
      <c r="Y79" s="51">
        <f t="shared" si="20"/>
        <v>0.10176057239902135</v>
      </c>
      <c r="Z79" s="51">
        <f t="shared" si="21"/>
        <v>-9.1074518090106457E-2</v>
      </c>
      <c r="AA79" s="51">
        <f t="shared" si="22"/>
        <v>5.2037586904346067E-2</v>
      </c>
      <c r="AB79" s="220">
        <f t="shared" si="23"/>
        <v>0.11396794672337492</v>
      </c>
      <c r="AC79" s="52"/>
      <c r="AD79" s="52"/>
      <c r="AE79" s="50">
        <v>2.57</v>
      </c>
      <c r="AF79" s="50">
        <v>6.88</v>
      </c>
      <c r="AG79" s="50">
        <v>-2.5299999999999998</v>
      </c>
      <c r="AH79" s="50">
        <v>4.2300000000000004</v>
      </c>
      <c r="AI79" s="50">
        <v>-8.16</v>
      </c>
      <c r="AJ79" s="50">
        <v>9.08</v>
      </c>
      <c r="AN79" s="41">
        <v>0.17</v>
      </c>
      <c r="AO79" s="41">
        <v>0.46</v>
      </c>
      <c r="AP79" s="41">
        <v>-0.25</v>
      </c>
      <c r="AQ79" s="41">
        <v>0.62</v>
      </c>
      <c r="AR79" s="41">
        <v>-0.65</v>
      </c>
      <c r="AS79" s="41">
        <v>0.31</v>
      </c>
      <c r="AT79" s="53">
        <f t="shared" si="24"/>
        <v>0.11396794672337492</v>
      </c>
      <c r="BI79" s="50">
        <v>0.59796247334975305</v>
      </c>
      <c r="BJ79" s="50">
        <v>0.76534018962807904</v>
      </c>
      <c r="BK79" s="50">
        <v>0.80704442430373402</v>
      </c>
      <c r="BL79" s="50">
        <v>0.83803446219140199</v>
      </c>
      <c r="BM79" s="50">
        <v>1.0141852753462299</v>
      </c>
      <c r="BN79" s="50">
        <v>0.114</v>
      </c>
      <c r="BO79" s="50">
        <v>0.14199999999999999</v>
      </c>
      <c r="BP79" s="50">
        <v>0.15</v>
      </c>
      <c r="BQ79" s="50">
        <v>0.155</v>
      </c>
      <c r="BR79" s="50">
        <v>0.183</v>
      </c>
      <c r="BV79" s="53">
        <v>0.88183164415189697</v>
      </c>
      <c r="BW79" s="53">
        <v>1.31667318724965</v>
      </c>
      <c r="BX79" s="53">
        <v>-3.5317351147266499E-3</v>
      </c>
      <c r="BY79" s="53">
        <v>1.2332853723119199</v>
      </c>
      <c r="BZ79" s="53">
        <v>-0.99251469949948001</v>
      </c>
      <c r="CA79" s="53">
        <v>0.81189794082848699</v>
      </c>
      <c r="CB79" s="53">
        <f t="shared" si="25"/>
        <v>0.59796247334975217</v>
      </c>
      <c r="CF79" s="54">
        <v>0.22498548463828</v>
      </c>
      <c r="CG79" s="54">
        <v>0.14106679003113501</v>
      </c>
      <c r="CH79" s="54">
        <v>0.21543008512967701</v>
      </c>
      <c r="CI79" s="54">
        <v>0.19638418920956499</v>
      </c>
      <c r="CJ79" s="54">
        <v>0.115252076622992</v>
      </c>
      <c r="CK79" s="54">
        <v>0.106881374368351</v>
      </c>
      <c r="CO79" s="53">
        <f t="shared" si="15"/>
        <v>0.19839931982888581</v>
      </c>
      <c r="CP79" s="53">
        <f t="shared" si="15"/>
        <v>0.18573886004537168</v>
      </c>
      <c r="CQ79" s="53">
        <f t="shared" si="15"/>
        <v>-7.6084199642103179E-4</v>
      </c>
      <c r="CR79" s="53">
        <f t="shared" si="15"/>
        <v>0.24219774790549289</v>
      </c>
      <c r="CS79" s="53">
        <f t="shared" si="15"/>
        <v>-0.11438938019615995</v>
      </c>
      <c r="CT79" s="53">
        <f t="shared" si="15"/>
        <v>8.6776767762582807E-2</v>
      </c>
      <c r="CU79" s="53">
        <f t="shared" si="26"/>
        <v>0.59796247334975217</v>
      </c>
    </row>
    <row r="80" spans="1:99" x14ac:dyDescent="0.3">
      <c r="A80" s="250"/>
      <c r="B80" s="42" t="s">
        <v>16</v>
      </c>
      <c r="C80" s="47" t="s">
        <v>198</v>
      </c>
      <c r="D80" s="48">
        <v>121.22290520867031</v>
      </c>
      <c r="E80" s="48">
        <v>116.58472463777989</v>
      </c>
      <c r="F80" s="48">
        <v>101.19698952135785</v>
      </c>
      <c r="G80" s="48">
        <v>118.2524326302901</v>
      </c>
      <c r="H80" s="48">
        <v>70.80474712939079</v>
      </c>
      <c r="I80" s="48">
        <v>139.666666666666</v>
      </c>
      <c r="J80" s="64"/>
      <c r="K80" s="48">
        <f t="shared" si="16"/>
        <v>9.65</v>
      </c>
      <c r="L80" s="48">
        <f t="shared" si="16"/>
        <v>-0.81</v>
      </c>
      <c r="M80" s="64"/>
      <c r="N80" s="50">
        <v>116.18</v>
      </c>
      <c r="O80" s="50">
        <v>106.94</v>
      </c>
      <c r="P80" s="50">
        <v>102</v>
      </c>
      <c r="Q80" s="50">
        <v>112.64</v>
      </c>
      <c r="R80" s="50">
        <v>83.57</v>
      </c>
      <c r="S80" s="50">
        <v>127.46</v>
      </c>
      <c r="V80" s="51">
        <f t="shared" si="17"/>
        <v>6.6342507399206996E-2</v>
      </c>
      <c r="W80" s="51">
        <f t="shared" si="18"/>
        <v>9.1549375274296407E-2</v>
      </c>
      <c r="X80" s="51">
        <f t="shared" si="19"/>
        <v>-1.5204543569945031E-2</v>
      </c>
      <c r="Y80" s="51">
        <f t="shared" si="20"/>
        <v>0.13508665641551282</v>
      </c>
      <c r="Z80" s="51">
        <f t="shared" si="21"/>
        <v>-0.14238261459394272</v>
      </c>
      <c r="AA80" s="51">
        <f t="shared" si="22"/>
        <v>6.9930878254573101E-2</v>
      </c>
      <c r="AB80" s="220">
        <f t="shared" si="23"/>
        <v>0.20532225917970159</v>
      </c>
      <c r="AC80" s="52"/>
      <c r="AD80" s="52"/>
      <c r="AE80" s="50">
        <v>5.04</v>
      </c>
      <c r="AF80" s="50">
        <v>9.65</v>
      </c>
      <c r="AG80" s="50">
        <v>-0.81</v>
      </c>
      <c r="AH80" s="50">
        <v>5.61</v>
      </c>
      <c r="AI80" s="50">
        <v>-12.76</v>
      </c>
      <c r="AJ80" s="50">
        <v>12.21</v>
      </c>
      <c r="AN80" s="41">
        <v>0.34</v>
      </c>
      <c r="AO80" s="41">
        <v>0.65</v>
      </c>
      <c r="AP80" s="41">
        <v>-0.08</v>
      </c>
      <c r="AQ80" s="41">
        <v>0.82</v>
      </c>
      <c r="AR80" s="41">
        <v>-1.02</v>
      </c>
      <c r="AS80" s="41">
        <v>0.42</v>
      </c>
      <c r="AT80" s="53">
        <f t="shared" si="24"/>
        <v>0.20532225917970159</v>
      </c>
      <c r="BI80" s="50">
        <v>0.70933893005090098</v>
      </c>
      <c r="BJ80" s="50">
        <v>0.85554973514089405</v>
      </c>
      <c r="BK80" s="50">
        <v>0.89053696965578999</v>
      </c>
      <c r="BL80" s="50">
        <v>0.91604795739892597</v>
      </c>
      <c r="BM80" s="50">
        <v>1.0414588576483701</v>
      </c>
      <c r="BN80" s="50">
        <v>0.20599999999999999</v>
      </c>
      <c r="BO80" s="50">
        <v>0.23100000000000001</v>
      </c>
      <c r="BP80" s="50">
        <v>0.23699999999999999</v>
      </c>
      <c r="BQ80" s="50">
        <v>0.24199999999999999</v>
      </c>
      <c r="BR80" s="50">
        <v>0.26</v>
      </c>
      <c r="BV80" s="53">
        <v>1.0431144098924601</v>
      </c>
      <c r="BW80" s="53">
        <v>1.4418577094497</v>
      </c>
      <c r="BX80" s="53">
        <v>0.23921405933088499</v>
      </c>
      <c r="BY80" s="53">
        <v>1.37031035108984</v>
      </c>
      <c r="BZ80" s="53">
        <v>-1.3736674217281599</v>
      </c>
      <c r="CA80" s="53">
        <v>0.88610484181638904</v>
      </c>
      <c r="CB80" s="53">
        <f t="shared" si="25"/>
        <v>0.70933893005090154</v>
      </c>
      <c r="CF80" s="54">
        <v>0.22471080217511299</v>
      </c>
      <c r="CG80" s="54">
        <v>0.14455554461096401</v>
      </c>
      <c r="CH80" s="54">
        <v>0.21475504447782101</v>
      </c>
      <c r="CI80" s="54">
        <v>0.19710063680019399</v>
      </c>
      <c r="CJ80" s="54">
        <v>0.110143387312601</v>
      </c>
      <c r="CK80" s="54">
        <v>0.108734584623307</v>
      </c>
      <c r="CO80" s="53">
        <f t="shared" si="15"/>
        <v>0.23439907580735433</v>
      </c>
      <c r="CP80" s="53">
        <f t="shared" si="15"/>
        <v>0.2084285264410185</v>
      </c>
      <c r="CQ80" s="53">
        <f t="shared" si="15"/>
        <v>5.1372425951324324E-2</v>
      </c>
      <c r="CR80" s="53">
        <f t="shared" si="15"/>
        <v>0.27008904281370488</v>
      </c>
      <c r="CS80" s="53">
        <f t="shared" si="15"/>
        <v>-0.15130038287010672</v>
      </c>
      <c r="CT80" s="53">
        <f t="shared" si="15"/>
        <v>9.6350241907606216E-2</v>
      </c>
      <c r="CU80" s="53">
        <f t="shared" si="26"/>
        <v>0.70933893005090154</v>
      </c>
    </row>
    <row r="81" spans="1:99" x14ac:dyDescent="0.3">
      <c r="A81" s="250">
        <v>2020</v>
      </c>
      <c r="B81" s="42" t="s">
        <v>15</v>
      </c>
      <c r="C81" s="47" t="s">
        <v>199</v>
      </c>
      <c r="D81" s="48">
        <v>125.16265452179651</v>
      </c>
      <c r="E81" s="48">
        <v>117.80569308951702</v>
      </c>
      <c r="F81" s="48">
        <v>102.6431943442259</v>
      </c>
      <c r="G81" s="48">
        <v>119.76510106648881</v>
      </c>
      <c r="H81" s="48">
        <v>74.555044162041881</v>
      </c>
      <c r="I81" s="48">
        <v>141.56666666666601</v>
      </c>
      <c r="J81" s="64"/>
      <c r="K81" s="48">
        <f t="shared" si="16"/>
        <v>11.29</v>
      </c>
      <c r="L81" s="48">
        <f t="shared" si="16"/>
        <v>0.87</v>
      </c>
      <c r="M81" s="64"/>
      <c r="N81" s="50">
        <v>116.26</v>
      </c>
      <c r="O81" s="50">
        <v>106.52</v>
      </c>
      <c r="P81" s="50">
        <v>101.78</v>
      </c>
      <c r="Q81" s="50">
        <v>112.89</v>
      </c>
      <c r="R81" s="50">
        <v>82.68</v>
      </c>
      <c r="S81" s="50">
        <v>127.12</v>
      </c>
      <c r="V81" s="51">
        <f t="shared" si="17"/>
        <v>0.11711987416884286</v>
      </c>
      <c r="W81" s="51">
        <f t="shared" si="18"/>
        <v>0.10712572838373527</v>
      </c>
      <c r="X81" s="51">
        <f t="shared" si="19"/>
        <v>1.6344090600543204E-2</v>
      </c>
      <c r="Y81" s="51">
        <f t="shared" si="20"/>
        <v>0.16547805145639571</v>
      </c>
      <c r="Z81" s="51">
        <f t="shared" si="21"/>
        <v>-9.0625110790585356E-2</v>
      </c>
      <c r="AA81" s="51">
        <f t="shared" si="22"/>
        <v>8.2763633630617756E-2</v>
      </c>
      <c r="AB81" s="220">
        <f t="shared" si="23"/>
        <v>0.39820626744954946</v>
      </c>
      <c r="AC81" s="52"/>
      <c r="AD81" s="52"/>
      <c r="AE81" s="50">
        <v>8.9</v>
      </c>
      <c r="AF81" s="50">
        <v>11.29</v>
      </c>
      <c r="AG81" s="50">
        <v>0.87</v>
      </c>
      <c r="AH81" s="50">
        <v>6.88</v>
      </c>
      <c r="AI81" s="50">
        <v>-8.1199999999999992</v>
      </c>
      <c r="AJ81" s="50">
        <v>14.45</v>
      </c>
      <c r="AN81" s="41">
        <v>0.6</v>
      </c>
      <c r="AO81" s="41">
        <v>0.76</v>
      </c>
      <c r="AP81" s="41">
        <v>0.09</v>
      </c>
      <c r="AQ81" s="41">
        <v>1.01</v>
      </c>
      <c r="AR81" s="41">
        <v>-0.65</v>
      </c>
      <c r="AS81" s="41">
        <v>0.49</v>
      </c>
      <c r="AT81" s="53">
        <f t="shared" si="24"/>
        <v>0.39820626744954946</v>
      </c>
      <c r="BI81" s="50">
        <v>0.90371424641510001</v>
      </c>
      <c r="BJ81" s="50">
        <v>1.03064926999867</v>
      </c>
      <c r="BK81" s="50">
        <v>1.06007131331467</v>
      </c>
      <c r="BL81" s="50">
        <v>1.08119900992389</v>
      </c>
      <c r="BM81" s="50">
        <v>1.1713473453291201</v>
      </c>
      <c r="BN81" s="50">
        <v>0.39800000000000002</v>
      </c>
      <c r="BO81" s="50">
        <v>0.438</v>
      </c>
      <c r="BP81" s="50">
        <v>0.44700000000000001</v>
      </c>
      <c r="BQ81" s="50">
        <v>0.45400000000000001</v>
      </c>
      <c r="BR81" s="50">
        <v>0.49399999999999999</v>
      </c>
      <c r="BV81" s="53">
        <v>1.2957428300334199</v>
      </c>
      <c r="BW81" s="53">
        <v>1.47090588175694</v>
      </c>
      <c r="BX81" s="53">
        <v>0.45642114045061299</v>
      </c>
      <c r="BY81" s="53">
        <v>1.4708780770515499</v>
      </c>
      <c r="BZ81" s="53">
        <v>-0.86110413055610102</v>
      </c>
      <c r="CA81" s="53">
        <v>0.920060304910434</v>
      </c>
      <c r="CB81" s="53">
        <f t="shared" si="25"/>
        <v>0.90371424641510145</v>
      </c>
      <c r="CF81" s="54">
        <v>0.223691850764064</v>
      </c>
      <c r="CG81" s="54">
        <v>0.14740309260981499</v>
      </c>
      <c r="CH81" s="54">
        <v>0.21349910218364601</v>
      </c>
      <c r="CI81" s="54">
        <v>0.197234272013393</v>
      </c>
      <c r="CJ81" s="54">
        <v>0.10736409988911499</v>
      </c>
      <c r="CK81" s="54">
        <v>0.110807582539968</v>
      </c>
      <c r="CO81" s="53">
        <f t="shared" si="15"/>
        <v>0.28984711176444172</v>
      </c>
      <c r="CP81" s="53">
        <f t="shared" si="15"/>
        <v>0.21681607590893981</v>
      </c>
      <c r="CQ81" s="53">
        <f t="shared" si="15"/>
        <v>9.7445503703841668E-2</v>
      </c>
      <c r="CR81" s="53">
        <f t="shared" si="15"/>
        <v>0.29010756674772181</v>
      </c>
      <c r="CS81" s="53">
        <f t="shared" si="15"/>
        <v>-9.2451669887954752E-2</v>
      </c>
      <c r="CT81" s="53">
        <f t="shared" si="15"/>
        <v>0.10194965817811104</v>
      </c>
      <c r="CU81" s="53">
        <f t="shared" si="26"/>
        <v>0.90371424641510145</v>
      </c>
    </row>
    <row r="82" spans="1:99" x14ac:dyDescent="0.3">
      <c r="A82" s="250"/>
      <c r="B82" s="42" t="s">
        <v>14</v>
      </c>
      <c r="C82" s="47" t="s">
        <v>200</v>
      </c>
      <c r="D82" s="48">
        <v>127.50976562499999</v>
      </c>
      <c r="E82" s="48">
        <v>119.8266916549438</v>
      </c>
      <c r="F82" s="48">
        <v>104.74123103468871</v>
      </c>
      <c r="G82" s="48">
        <v>119.81474379167096</v>
      </c>
      <c r="H82" s="48">
        <v>76.427007670681206</v>
      </c>
      <c r="I82" s="48">
        <v>141.35833333333301</v>
      </c>
      <c r="J82" s="65"/>
      <c r="K82" s="59">
        <f t="shared" si="16"/>
        <v>13.72</v>
      </c>
      <c r="L82" s="59">
        <f t="shared" si="16"/>
        <v>3.19</v>
      </c>
      <c r="M82" s="65"/>
      <c r="N82" s="50">
        <v>116.34</v>
      </c>
      <c r="O82" s="50">
        <v>106.1</v>
      </c>
      <c r="P82" s="50">
        <v>101.55</v>
      </c>
      <c r="Q82" s="50">
        <v>113.13</v>
      </c>
      <c r="R82" s="50">
        <v>81.790000000000006</v>
      </c>
      <c r="S82" s="50">
        <v>126.78</v>
      </c>
      <c r="T82" s="56"/>
      <c r="U82" s="56"/>
      <c r="V82" s="51">
        <f t="shared" si="17"/>
        <v>0.14694510960664309</v>
      </c>
      <c r="W82" s="51">
        <f t="shared" si="18"/>
        <v>0.13029610411793729</v>
      </c>
      <c r="X82" s="51">
        <f t="shared" si="19"/>
        <v>6.0424132186583879E-2</v>
      </c>
      <c r="Y82" s="51">
        <f t="shared" si="20"/>
        <v>0.16089630776815442</v>
      </c>
      <c r="Z82" s="51">
        <f t="shared" si="21"/>
        <v>-5.9818389626560393E-2</v>
      </c>
      <c r="AA82" s="51">
        <f t="shared" si="22"/>
        <v>8.351793993620564E-2</v>
      </c>
      <c r="AB82" s="220">
        <f t="shared" si="23"/>
        <v>0.52226120398896392</v>
      </c>
      <c r="AC82" s="52"/>
      <c r="AD82" s="52"/>
      <c r="AE82" s="50">
        <v>11.17</v>
      </c>
      <c r="AF82" s="50">
        <v>13.72</v>
      </c>
      <c r="AG82" s="50">
        <v>3.19</v>
      </c>
      <c r="AH82" s="50">
        <v>6.68</v>
      </c>
      <c r="AI82" s="50">
        <v>-5.36</v>
      </c>
      <c r="AJ82" s="50">
        <v>14.58</v>
      </c>
      <c r="AN82" s="41">
        <v>0.75</v>
      </c>
      <c r="AO82" s="41">
        <v>0.92</v>
      </c>
      <c r="AP82" s="41">
        <v>0.32</v>
      </c>
      <c r="AQ82" s="41">
        <v>0.98</v>
      </c>
      <c r="AR82" s="41">
        <v>-0.43</v>
      </c>
      <c r="AS82" s="41">
        <v>0.5</v>
      </c>
      <c r="AT82" s="53">
        <f t="shared" si="24"/>
        <v>0.52226120398896392</v>
      </c>
      <c r="BI82" s="50">
        <v>1.00068612368946</v>
      </c>
      <c r="BJ82" s="50">
        <v>1.10790958614129</v>
      </c>
      <c r="BK82" s="50">
        <v>1.1317120586466101</v>
      </c>
      <c r="BL82" s="50">
        <v>1.1484124653372401</v>
      </c>
      <c r="BM82" s="50">
        <v>1.2012147795685999</v>
      </c>
      <c r="BN82" s="50">
        <v>0.52200000000000002</v>
      </c>
      <c r="BO82" s="50">
        <v>0.57199999999999995</v>
      </c>
      <c r="BP82" s="50">
        <v>0.58299999999999996</v>
      </c>
      <c r="BQ82" s="50">
        <v>0.59099999999999997</v>
      </c>
      <c r="BR82" s="50">
        <v>0.64</v>
      </c>
      <c r="BV82" s="53">
        <v>1.38608290419756</v>
      </c>
      <c r="BW82" s="53">
        <v>1.5494052001029499</v>
      </c>
      <c r="BX82" s="53">
        <v>0.73855568602628396</v>
      </c>
      <c r="BY82" s="53">
        <v>1.3395805844695801</v>
      </c>
      <c r="BZ82" s="53">
        <v>-0.55121893709508996</v>
      </c>
      <c r="CA82" s="53">
        <v>0.87310683492530194</v>
      </c>
      <c r="CB82" s="53">
        <f t="shared" si="25"/>
        <v>1.0006861236894582</v>
      </c>
      <c r="CF82" s="54">
        <v>0.222322565202072</v>
      </c>
      <c r="CG82" s="54">
        <v>0.14977481681479499</v>
      </c>
      <c r="CH82" s="54">
        <v>0.21223477703414201</v>
      </c>
      <c r="CI82" s="54">
        <v>0.19694680732060901</v>
      </c>
      <c r="CJ82" s="54">
        <v>0.10606661492293901</v>
      </c>
      <c r="CK82" s="54">
        <v>0.112654418705444</v>
      </c>
      <c r="CO82" s="53">
        <f t="shared" si="15"/>
        <v>0.30815750684393933</v>
      </c>
      <c r="CP82" s="53">
        <f t="shared" si="15"/>
        <v>0.2320618800173101</v>
      </c>
      <c r="CQ82" s="53">
        <f t="shared" si="15"/>
        <v>0.15674720135108616</v>
      </c>
      <c r="CR82" s="53">
        <f t="shared" si="15"/>
        <v>0.26382611925995919</v>
      </c>
      <c r="CS82" s="53">
        <f t="shared" si="15"/>
        <v>-5.8465926739096646E-2</v>
      </c>
      <c r="CT82" s="53">
        <f t="shared" si="15"/>
        <v>9.8359342956259949E-2</v>
      </c>
      <c r="CU82" s="53">
        <f t="shared" si="26"/>
        <v>1.0006861236894582</v>
      </c>
    </row>
    <row r="83" spans="1:99" x14ac:dyDescent="0.3">
      <c r="A83" s="250"/>
      <c r="B83" s="42" t="s">
        <v>13</v>
      </c>
      <c r="C83" s="47" t="s">
        <v>201</v>
      </c>
      <c r="D83" s="48">
        <v>126.99836867863053</v>
      </c>
      <c r="E83" s="48">
        <v>120.02881076840686</v>
      </c>
      <c r="F83" s="48">
        <v>104.50813606217586</v>
      </c>
      <c r="G83" s="48">
        <v>117.32415288277602</v>
      </c>
      <c r="H83" s="48">
        <v>78.960891013693242</v>
      </c>
      <c r="I83" s="48">
        <v>142.84166666666599</v>
      </c>
      <c r="J83" s="64"/>
      <c r="K83" s="48">
        <f t="shared" si="16"/>
        <v>14.34</v>
      </c>
      <c r="L83" s="48">
        <f t="shared" si="16"/>
        <v>3.19</v>
      </c>
      <c r="M83" s="64"/>
      <c r="N83" s="50">
        <v>116.42</v>
      </c>
      <c r="O83" s="50">
        <v>105.69</v>
      </c>
      <c r="P83" s="50">
        <v>101.32</v>
      </c>
      <c r="Q83" s="50">
        <v>113.38</v>
      </c>
      <c r="R83" s="50">
        <v>80.900000000000006</v>
      </c>
      <c r="S83" s="50">
        <v>126.44</v>
      </c>
      <c r="V83" s="51">
        <f t="shared" si="17"/>
        <v>0.13916492047619353</v>
      </c>
      <c r="W83" s="51">
        <f t="shared" si="18"/>
        <v>0.13610644340035546</v>
      </c>
      <c r="X83" s="51">
        <f t="shared" si="19"/>
        <v>6.0365530654386136E-2</v>
      </c>
      <c r="Y83" s="51">
        <f t="shared" si="20"/>
        <v>9.4932529336798327E-2</v>
      </c>
      <c r="Z83" s="51">
        <f t="shared" si="21"/>
        <v>-2.1628667308945412E-2</v>
      </c>
      <c r="AA83" s="51">
        <f t="shared" si="22"/>
        <v>9.3963650041406666E-2</v>
      </c>
      <c r="AB83" s="220">
        <f t="shared" si="23"/>
        <v>0.50290440660019464</v>
      </c>
      <c r="AC83" s="52"/>
      <c r="AD83" s="52"/>
      <c r="AE83" s="50">
        <v>10.57</v>
      </c>
      <c r="AF83" s="50">
        <v>14.34</v>
      </c>
      <c r="AG83" s="50">
        <v>3.19</v>
      </c>
      <c r="AH83" s="50">
        <v>3.95</v>
      </c>
      <c r="AI83" s="50">
        <v>-1.94</v>
      </c>
      <c r="AJ83" s="50">
        <v>16.399999999999999</v>
      </c>
      <c r="AN83" s="41">
        <v>0.71</v>
      </c>
      <c r="AO83" s="41">
        <v>0.97</v>
      </c>
      <c r="AP83" s="41">
        <v>0.32</v>
      </c>
      <c r="AQ83" s="41">
        <v>0.57999999999999996</v>
      </c>
      <c r="AR83" s="41">
        <v>-0.15</v>
      </c>
      <c r="AS83" s="41">
        <v>0.56000000000000005</v>
      </c>
      <c r="AT83" s="53">
        <f t="shared" si="24"/>
        <v>0.50290440660019464</v>
      </c>
      <c r="BI83" s="50">
        <v>0.89230610307275804</v>
      </c>
      <c r="BJ83" s="50">
        <v>0.98568411166543002</v>
      </c>
      <c r="BK83" s="50">
        <v>1.0053265602494601</v>
      </c>
      <c r="BL83" s="50">
        <v>1.0186488539299099</v>
      </c>
      <c r="BM83" s="50">
        <v>1.0360365012600701</v>
      </c>
      <c r="BN83" s="50">
        <v>0.502</v>
      </c>
      <c r="BO83" s="50">
        <v>0.55500000000000005</v>
      </c>
      <c r="BP83" s="50">
        <v>0.56699999999999995</v>
      </c>
      <c r="BQ83" s="50">
        <v>0.57499999999999996</v>
      </c>
      <c r="BR83" s="50">
        <v>0.60099999999999998</v>
      </c>
      <c r="BV83" s="53">
        <v>1.2413712298887201</v>
      </c>
      <c r="BW83" s="53">
        <v>1.4925057366286001</v>
      </c>
      <c r="BX83" s="53">
        <v>0.69335971085313197</v>
      </c>
      <c r="BY83" s="53">
        <v>0.84087744631055095</v>
      </c>
      <c r="BZ83" s="53">
        <v>-0.19184168552549</v>
      </c>
      <c r="CA83" s="53">
        <v>0.89055022772738102</v>
      </c>
      <c r="CB83" s="53">
        <f t="shared" si="25"/>
        <v>0.89230610307275804</v>
      </c>
      <c r="CF83" s="54">
        <v>0.22082995259577301</v>
      </c>
      <c r="CG83" s="54">
        <v>0.151192804396486</v>
      </c>
      <c r="CH83" s="54">
        <v>0.21096226640500301</v>
      </c>
      <c r="CI83" s="54">
        <v>0.19591990397126099</v>
      </c>
      <c r="CJ83" s="54">
        <v>0.106611667283131</v>
      </c>
      <c r="CK83" s="54">
        <v>0.114483405348347</v>
      </c>
      <c r="CO83" s="53">
        <f t="shared" si="15"/>
        <v>0.27413194985008249</v>
      </c>
      <c r="CP83" s="53">
        <f t="shared" si="15"/>
        <v>0.22565612789872116</v>
      </c>
      <c r="CQ83" s="53">
        <f t="shared" si="15"/>
        <v>0.14627273603549429</v>
      </c>
      <c r="CR83" s="53">
        <f t="shared" si="15"/>
        <v>0.16474462853276231</v>
      </c>
      <c r="CS83" s="53">
        <f t="shared" si="15"/>
        <v>-2.0452561948278589E-2</v>
      </c>
      <c r="CT83" s="53">
        <f t="shared" si="15"/>
        <v>0.10195322270397648</v>
      </c>
      <c r="CU83" s="53">
        <f t="shared" si="26"/>
        <v>0.89230610307275804</v>
      </c>
    </row>
    <row r="84" spans="1:99" x14ac:dyDescent="0.3">
      <c r="A84" s="250"/>
      <c r="B84" s="42" t="s">
        <v>12</v>
      </c>
      <c r="C84" s="47" t="s">
        <v>202</v>
      </c>
      <c r="D84" s="48">
        <v>129.45472249269716</v>
      </c>
      <c r="E84" s="48">
        <v>122.79972844745176</v>
      </c>
      <c r="F84" s="48">
        <v>106.90882547223394</v>
      </c>
      <c r="G84" s="48">
        <v>118.78169520424295</v>
      </c>
      <c r="H84" s="48">
        <v>76.53311578502705</v>
      </c>
      <c r="I84" s="48">
        <v>144.05000000000001</v>
      </c>
      <c r="J84" s="64"/>
      <c r="K84" s="48">
        <f t="shared" si="16"/>
        <v>17.53</v>
      </c>
      <c r="L84" s="48">
        <f t="shared" si="16"/>
        <v>5.82</v>
      </c>
      <c r="M84" s="64"/>
      <c r="N84" s="50">
        <v>116.51</v>
      </c>
      <c r="O84" s="50">
        <v>105.27</v>
      </c>
      <c r="P84" s="50">
        <v>101.09</v>
      </c>
      <c r="Q84" s="50">
        <v>113.62</v>
      </c>
      <c r="R84" s="50">
        <v>80.010000000000005</v>
      </c>
      <c r="S84" s="50">
        <v>126.1</v>
      </c>
      <c r="V84" s="51">
        <f t="shared" si="17"/>
        <v>0.17029575457336099</v>
      </c>
      <c r="W84" s="51">
        <f t="shared" si="18"/>
        <v>0.16639517957888392</v>
      </c>
      <c r="X84" s="51">
        <f t="shared" si="19"/>
        <v>0.11017612817218712</v>
      </c>
      <c r="Y84" s="51">
        <f t="shared" si="20"/>
        <v>0.12423777575769772</v>
      </c>
      <c r="Z84" s="51">
        <f t="shared" si="21"/>
        <v>-3.8780889825383608E-2</v>
      </c>
      <c r="AA84" s="51">
        <f t="shared" si="22"/>
        <v>0.10283391026785821</v>
      </c>
      <c r="AB84" s="220">
        <f t="shared" si="23"/>
        <v>0.63515785852460427</v>
      </c>
      <c r="AC84" s="52"/>
      <c r="AD84" s="52"/>
      <c r="AE84" s="50">
        <v>12.95</v>
      </c>
      <c r="AF84" s="50">
        <v>17.53</v>
      </c>
      <c r="AG84" s="50">
        <v>5.82</v>
      </c>
      <c r="AH84" s="50">
        <v>5.16</v>
      </c>
      <c r="AI84" s="50">
        <v>-3.47</v>
      </c>
      <c r="AJ84" s="50">
        <v>17.95</v>
      </c>
      <c r="AN84" s="41">
        <v>0.87</v>
      </c>
      <c r="AO84" s="41">
        <v>1.18</v>
      </c>
      <c r="AP84" s="41">
        <v>0.57999999999999996</v>
      </c>
      <c r="AQ84" s="41">
        <v>0.75</v>
      </c>
      <c r="AR84" s="41">
        <v>-0.28000000000000003</v>
      </c>
      <c r="AS84" s="41">
        <v>0.61</v>
      </c>
      <c r="AT84" s="53">
        <f t="shared" si="24"/>
        <v>0.63515785852460427</v>
      </c>
      <c r="BI84" s="50">
        <v>1.0062429449068699</v>
      </c>
      <c r="BJ84" s="50">
        <v>1.07738874202826</v>
      </c>
      <c r="BK84" s="50">
        <v>1.0908876657351401</v>
      </c>
      <c r="BL84" s="50">
        <v>1.0994179872204899</v>
      </c>
      <c r="BM84" s="50">
        <v>1.0785005576553699</v>
      </c>
      <c r="BN84" s="50">
        <v>0.63400000000000001</v>
      </c>
      <c r="BO84" s="50">
        <v>0.69299999999999995</v>
      </c>
      <c r="BP84" s="50">
        <v>0.70399999999999996</v>
      </c>
      <c r="BQ84" s="50">
        <v>0.71299999999999997</v>
      </c>
      <c r="BR84" s="50">
        <v>0.74199999999999999</v>
      </c>
      <c r="BV84" s="53">
        <v>1.33896788521335</v>
      </c>
      <c r="BW84" s="53">
        <v>1.61224247483709</v>
      </c>
      <c r="BX84" s="53">
        <v>0.98369484821812303</v>
      </c>
      <c r="BY84" s="53">
        <v>0.97607708163471096</v>
      </c>
      <c r="BZ84" s="53">
        <v>-0.329200985430047</v>
      </c>
      <c r="CA84" s="53">
        <v>0.89552018105250497</v>
      </c>
      <c r="CB84" s="53">
        <f t="shared" si="25"/>
        <v>1.0062429449068704</v>
      </c>
      <c r="CF84" s="54">
        <v>0.21946050009842499</v>
      </c>
      <c r="CG84" s="54">
        <v>0.15286068912665099</v>
      </c>
      <c r="CH84" s="54">
        <v>0.209928725842566</v>
      </c>
      <c r="CI84" s="54">
        <v>0.19513618522765999</v>
      </c>
      <c r="CJ84" s="54">
        <v>0.106461062468721</v>
      </c>
      <c r="CK84" s="54">
        <v>0.116152837235977</v>
      </c>
      <c r="CO84" s="53">
        <f t="shared" si="15"/>
        <v>0.29385056170465229</v>
      </c>
      <c r="CP84" s="53">
        <f t="shared" si="15"/>
        <v>0.24644849574285485</v>
      </c>
      <c r="CQ84" s="53">
        <f t="shared" si="15"/>
        <v>0.20650580610432692</v>
      </c>
      <c r="CR84" s="53">
        <f t="shared" si="15"/>
        <v>0.19046795819834475</v>
      </c>
      <c r="CS84" s="53">
        <f t="shared" si="15"/>
        <v>-3.5047086674632744E-2</v>
      </c>
      <c r="CT84" s="53">
        <f t="shared" si="15"/>
        <v>0.10401720983132426</v>
      </c>
      <c r="CU84" s="53">
        <f t="shared" si="26"/>
        <v>1.0062429449068704</v>
      </c>
    </row>
    <row r="85" spans="1:99" x14ac:dyDescent="0.3">
      <c r="A85" s="251">
        <v>2021</v>
      </c>
      <c r="B85" s="42" t="s">
        <v>11</v>
      </c>
      <c r="C85" s="47" t="s">
        <v>203</v>
      </c>
      <c r="D85" s="48">
        <v>130.45042125729182</v>
      </c>
      <c r="E85" s="48">
        <v>122.99833510816669</v>
      </c>
      <c r="F85" s="48">
        <v>106.9968443093491</v>
      </c>
      <c r="G85" s="48">
        <v>118.00131623384897</v>
      </c>
      <c r="H85" s="48">
        <v>80.351654739520711</v>
      </c>
      <c r="I85" s="48">
        <v>146.94999999999948</v>
      </c>
      <c r="K85" s="48">
        <f t="shared" si="16"/>
        <v>18.14</v>
      </c>
      <c r="L85" s="48">
        <f t="shared" si="16"/>
        <v>6.13</v>
      </c>
      <c r="N85" s="50">
        <v>116.59</v>
      </c>
      <c r="O85" s="50">
        <v>104.86</v>
      </c>
      <c r="P85" s="50">
        <v>100.87</v>
      </c>
      <c r="Q85" s="50">
        <v>113.86</v>
      </c>
      <c r="R85" s="50">
        <v>79.12</v>
      </c>
      <c r="S85" s="50">
        <v>125.76</v>
      </c>
      <c r="V85" s="51">
        <f t="shared" si="17"/>
        <v>0.18234233279599324</v>
      </c>
      <c r="W85" s="51">
        <f t="shared" si="18"/>
        <v>0.17217217805927315</v>
      </c>
      <c r="X85" s="51">
        <f t="shared" si="19"/>
        <v>0.1160082884662849</v>
      </c>
      <c r="Y85" s="51">
        <f t="shared" si="20"/>
        <v>9.9678089705822356E-2</v>
      </c>
      <c r="Z85" s="51">
        <f t="shared" si="21"/>
        <v>1.3737778943160927E-2</v>
      </c>
      <c r="AA85" s="51">
        <f t="shared" si="22"/>
        <v>0.12139557429391971</v>
      </c>
      <c r="AB85" s="220">
        <f>SUM(V85:AA85)</f>
        <v>0.70533424226445429</v>
      </c>
      <c r="AC85" s="52"/>
      <c r="AD85" s="56"/>
      <c r="AE85" s="50">
        <v>13.86</v>
      </c>
      <c r="AF85" s="50">
        <v>18.14</v>
      </c>
      <c r="AG85" s="50">
        <v>6.13</v>
      </c>
      <c r="AH85" s="50">
        <v>4.1399999999999997</v>
      </c>
      <c r="AI85" s="50">
        <v>1.23</v>
      </c>
      <c r="AJ85" s="50">
        <v>21.19</v>
      </c>
      <c r="AN85" s="41">
        <v>0.93</v>
      </c>
      <c r="AO85" s="41">
        <v>1.22</v>
      </c>
      <c r="AP85" s="41">
        <v>0.61</v>
      </c>
      <c r="AQ85" s="41">
        <v>0.61</v>
      </c>
      <c r="AR85" s="41">
        <v>0.1</v>
      </c>
      <c r="AS85" s="41">
        <v>0.72</v>
      </c>
      <c r="AT85" s="53">
        <f t="shared" si="24"/>
        <v>0.70533424226445429</v>
      </c>
      <c r="BI85" s="50">
        <v>0.99994974142078497</v>
      </c>
      <c r="BJ85" s="50">
        <v>1.05781379780889</v>
      </c>
      <c r="BK85" s="50">
        <v>1.06749742665939</v>
      </c>
      <c r="BL85" s="50">
        <v>1.0729762719942399</v>
      </c>
      <c r="BM85" s="50">
        <v>1.0227455615474501</v>
      </c>
      <c r="BN85" s="50">
        <v>0.70499999999999996</v>
      </c>
      <c r="BO85" s="50">
        <v>0.76900000000000002</v>
      </c>
      <c r="BP85" s="50">
        <v>0.78400000000000003</v>
      </c>
      <c r="BQ85" s="50">
        <v>0.79400000000000004</v>
      </c>
      <c r="BR85" s="50">
        <v>0.81699999999999995</v>
      </c>
      <c r="BV85" s="53">
        <v>1.3132838551194099</v>
      </c>
      <c r="BW85" s="53">
        <v>1.5455136740131401</v>
      </c>
      <c r="BX85" s="53">
        <v>0.95556723956522405</v>
      </c>
      <c r="BY85" s="53">
        <v>0.76363413276530301</v>
      </c>
      <c r="BZ85" s="53">
        <v>0.14511836706648601</v>
      </c>
      <c r="CA85" s="53">
        <v>0.95956820267981102</v>
      </c>
      <c r="CB85" s="53">
        <f t="shared" si="25"/>
        <v>0.99994974142078541</v>
      </c>
      <c r="CF85" s="54">
        <v>0.217834464232808</v>
      </c>
      <c r="CG85" s="54">
        <v>0.15382508886190099</v>
      </c>
      <c r="CH85" s="54">
        <v>0.20865643214282201</v>
      </c>
      <c r="CI85" s="54">
        <v>0.19373822059366</v>
      </c>
      <c r="CJ85" s="54">
        <v>0.10805857708993501</v>
      </c>
      <c r="CK85" s="54">
        <v>0.11788721707887501</v>
      </c>
      <c r="CO85" s="53">
        <f t="shared" si="15"/>
        <v>0.28607848496553329</v>
      </c>
      <c r="CP85" s="53">
        <f t="shared" si="15"/>
        <v>0.23773877824235437</v>
      </c>
      <c r="CQ85" s="53">
        <f t="shared" si="15"/>
        <v>0.19938525088024492</v>
      </c>
      <c r="CR85" s="53">
        <f t="shared" si="15"/>
        <v>0.14794511806653252</v>
      </c>
      <c r="CS85" s="53">
        <f t="shared" si="15"/>
        <v>1.5681284254819364E-2</v>
      </c>
      <c r="CT85" s="53">
        <f t="shared" si="15"/>
        <v>0.11312082501130082</v>
      </c>
      <c r="CU85" s="53">
        <f t="shared" si="26"/>
        <v>0.99994974142078541</v>
      </c>
    </row>
    <row r="86" spans="1:99" x14ac:dyDescent="0.3">
      <c r="A86" s="251"/>
      <c r="B86" s="42" t="s">
        <v>10</v>
      </c>
      <c r="C86" s="47" t="s">
        <v>204</v>
      </c>
      <c r="D86" s="66">
        <v>133.55783569221316</v>
      </c>
      <c r="E86" s="66">
        <v>128.43945630903383</v>
      </c>
      <c r="F86" s="66">
        <v>109.2502157298244</v>
      </c>
      <c r="G86" s="66">
        <v>119.94915363085489</v>
      </c>
      <c r="H86" s="66">
        <v>79.048324369479332</v>
      </c>
      <c r="I86" s="66">
        <v>152.69999999999999</v>
      </c>
      <c r="K86" s="48">
        <f>AF86</f>
        <v>24</v>
      </c>
      <c r="L86" s="48">
        <f>AG86</f>
        <v>8.61</v>
      </c>
      <c r="N86" s="53">
        <v>116.67</v>
      </c>
      <c r="O86" s="53">
        <v>104.44</v>
      </c>
      <c r="P86" s="53">
        <v>100.64</v>
      </c>
      <c r="Q86" s="53">
        <v>114.11</v>
      </c>
      <c r="R86" s="53">
        <v>78.23</v>
      </c>
      <c r="S86" s="53">
        <v>125.43</v>
      </c>
      <c r="V86" s="51">
        <f>((D86-N86)*$U$10)/$V$7</f>
        <v>0.22216982433874888</v>
      </c>
      <c r="W86" s="51">
        <f t="shared" si="18"/>
        <v>0.22780694260656217</v>
      </c>
      <c r="X86" s="51">
        <f t="shared" si="19"/>
        <v>0.1630295042128351</v>
      </c>
      <c r="Y86" s="51">
        <f t="shared" si="20"/>
        <v>0.14054364519791437</v>
      </c>
      <c r="Z86" s="51">
        <f t="shared" si="21"/>
        <v>9.1275248906875564E-3</v>
      </c>
      <c r="AA86" s="51">
        <f t="shared" si="22"/>
        <v>0.15622733888604395</v>
      </c>
      <c r="AB86" s="220">
        <f>SUM(V86:AA86)</f>
        <v>0.91890478013279209</v>
      </c>
      <c r="AC86" s="52"/>
      <c r="AD86" s="56"/>
      <c r="AE86" s="52">
        <v>16.89</v>
      </c>
      <c r="AF86" s="53">
        <v>24</v>
      </c>
      <c r="AG86" s="53">
        <v>8.61</v>
      </c>
      <c r="AH86" s="53">
        <v>5.84</v>
      </c>
      <c r="AI86" s="53">
        <v>0.82</v>
      </c>
      <c r="AJ86" s="53">
        <v>27.27</v>
      </c>
      <c r="AN86" s="41">
        <v>1.1299999999999999</v>
      </c>
      <c r="AO86" s="41">
        <v>1.62</v>
      </c>
      <c r="AP86" s="41">
        <v>0.85</v>
      </c>
      <c r="AQ86" s="41">
        <v>0.85</v>
      </c>
      <c r="AR86" s="41">
        <v>7.0000000000000007E-2</v>
      </c>
      <c r="AS86" s="41">
        <v>0.93</v>
      </c>
      <c r="AT86" s="53">
        <f>AB86</f>
        <v>0.91890478013279209</v>
      </c>
      <c r="BI86" s="50">
        <v>1.1736515270201</v>
      </c>
      <c r="BJ86" s="50">
        <v>1.2105356443319299</v>
      </c>
      <c r="BK86" s="50">
        <v>1.2147268903063599</v>
      </c>
      <c r="BL86" s="50">
        <v>1.2160068356103499</v>
      </c>
      <c r="BM86" s="50">
        <v>1.1357321435860901</v>
      </c>
      <c r="BN86" s="50">
        <v>0.91900000000000004</v>
      </c>
      <c r="BO86" s="50">
        <v>0.99199999999999999</v>
      </c>
      <c r="BP86" s="50">
        <v>1.0089999999999999</v>
      </c>
      <c r="BQ86" s="50">
        <v>1.0209999999999999</v>
      </c>
      <c r="BR86" s="50">
        <v>1.06</v>
      </c>
      <c r="BV86" s="53">
        <v>1.44337606176939</v>
      </c>
      <c r="BW86" s="53">
        <v>1.82346499593634</v>
      </c>
      <c r="BX86" s="53">
        <v>1.19074709007153</v>
      </c>
      <c r="BY86" s="53">
        <v>0.97522154693211804</v>
      </c>
      <c r="BZ86" s="53">
        <v>9.7206923201873005E-2</v>
      </c>
      <c r="CA86" s="53">
        <v>1.1175396930961601</v>
      </c>
      <c r="CB86" s="53">
        <f t="shared" si="25"/>
        <v>1.1736515270201049</v>
      </c>
      <c r="CF86" s="54">
        <v>0.216061132806324</v>
      </c>
      <c r="CG86" s="54">
        <v>0.155054660955079</v>
      </c>
      <c r="CH86" s="54">
        <v>0.20732831757280801</v>
      </c>
      <c r="CI86" s="54">
        <v>0.19243919558520201</v>
      </c>
      <c r="CJ86" s="54">
        <v>0.109313480530422</v>
      </c>
      <c r="CK86" s="54">
        <v>0.119803212550165</v>
      </c>
      <c r="CO86" s="53">
        <f t="shared" si="15"/>
        <v>0.31185746697142508</v>
      </c>
      <c r="CP86" s="53">
        <f t="shared" si="15"/>
        <v>0.28273674670836368</v>
      </c>
      <c r="CQ86" s="53">
        <f t="shared" si="15"/>
        <v>0.24687559083924721</v>
      </c>
      <c r="CR86" s="53">
        <f t="shared" si="15"/>
        <v>0.18767085000897313</v>
      </c>
      <c r="CS86" s="53">
        <f t="shared" si="15"/>
        <v>1.0626027106850171E-2</v>
      </c>
      <c r="CT86" s="53">
        <f t="shared" si="15"/>
        <v>0.13388484538524542</v>
      </c>
      <c r="CU86" s="53">
        <f t="shared" si="26"/>
        <v>1.1736515270201049</v>
      </c>
    </row>
    <row r="87" spans="1:99" x14ac:dyDescent="0.3">
      <c r="A87" s="251"/>
      <c r="B87" s="42" t="s">
        <v>9</v>
      </c>
      <c r="C87" s="42" t="s">
        <v>205</v>
      </c>
      <c r="D87" s="223">
        <v>134.13999999999999</v>
      </c>
      <c r="E87" s="223">
        <v>130</v>
      </c>
      <c r="F87" s="223">
        <v>107.99720977868267</v>
      </c>
      <c r="G87" s="223">
        <v>118.040011775707</v>
      </c>
      <c r="H87" s="223">
        <v>79.394008630063098</v>
      </c>
      <c r="I87" s="223">
        <v>155.67500000000024</v>
      </c>
      <c r="K87" s="48">
        <f>AF87</f>
        <v>25.96</v>
      </c>
      <c r="L87" s="48">
        <f>AG87</f>
        <v>7.57</v>
      </c>
      <c r="N87" s="53">
        <v>116.76</v>
      </c>
      <c r="O87" s="53">
        <v>104.04</v>
      </c>
      <c r="P87" s="53">
        <v>100.42</v>
      </c>
      <c r="Q87" s="53">
        <v>114.37</v>
      </c>
      <c r="R87" s="53">
        <v>77.34</v>
      </c>
      <c r="S87" s="53">
        <v>125.09</v>
      </c>
      <c r="V87" s="51">
        <f>((D87-N87)*$U$10)/$V$7</f>
        <v>0.22864454731685185</v>
      </c>
      <c r="W87" s="51">
        <f t="shared" si="18"/>
        <v>0.24641675852632816</v>
      </c>
      <c r="X87" s="51">
        <f t="shared" si="19"/>
        <v>0.14347012807778683</v>
      </c>
      <c r="Y87" s="51">
        <f t="shared" si="20"/>
        <v>8.8334177431398625E-2</v>
      </c>
      <c r="Z87" s="51">
        <f t="shared" si="21"/>
        <v>2.2910248791095735E-2</v>
      </c>
      <c r="AA87" s="51">
        <f t="shared" si="22"/>
        <v>0.17521867106086153</v>
      </c>
      <c r="AB87" s="220">
        <f>SUM(V87:AA87)</f>
        <v>0.90499453120432272</v>
      </c>
      <c r="AC87" s="56"/>
      <c r="AD87" s="56"/>
      <c r="AE87" s="52">
        <v>17.38</v>
      </c>
      <c r="AF87" s="53">
        <v>25.96</v>
      </c>
      <c r="AG87" s="53">
        <v>7.57</v>
      </c>
      <c r="AH87" s="53">
        <v>3.67</v>
      </c>
      <c r="AI87" s="53">
        <v>2.06</v>
      </c>
      <c r="AJ87" s="53">
        <v>30.58</v>
      </c>
      <c r="AN87" s="41">
        <v>1.17</v>
      </c>
      <c r="AO87" s="41">
        <v>1.73</v>
      </c>
      <c r="AP87" s="41">
        <v>0.73</v>
      </c>
      <c r="AQ87" s="41">
        <v>0.51</v>
      </c>
      <c r="AR87" s="41">
        <v>0.16</v>
      </c>
      <c r="AS87" s="41">
        <v>1.04</v>
      </c>
      <c r="AT87" s="53">
        <f>AB87</f>
        <v>0.90499453120432272</v>
      </c>
      <c r="BI87" s="50">
        <v>1.04504483181432</v>
      </c>
      <c r="BJ87" s="50">
        <v>1.0673778847628299</v>
      </c>
      <c r="BK87" s="50">
        <v>1.0672989963372801</v>
      </c>
      <c r="BL87" s="50">
        <v>1.0651260768727799</v>
      </c>
      <c r="BM87" s="50">
        <v>0.94940436334644096</v>
      </c>
      <c r="BN87" s="50">
        <v>0.89500000000000002</v>
      </c>
      <c r="BO87" s="50">
        <v>0.96799999999999997</v>
      </c>
      <c r="BP87" s="50">
        <v>0.98399999999999999</v>
      </c>
      <c r="BQ87" s="50">
        <v>0.995</v>
      </c>
      <c r="BR87" s="50">
        <v>1.008</v>
      </c>
      <c r="BV87" s="53">
        <v>1.3707807940336501</v>
      </c>
      <c r="BW87" s="53">
        <v>1.80268611657207</v>
      </c>
      <c r="BX87" s="53">
        <v>0.95953364263510499</v>
      </c>
      <c r="BY87" s="53">
        <v>0.56236999138841304</v>
      </c>
      <c r="BZ87" s="53">
        <v>0.21106213188426501</v>
      </c>
      <c r="CA87" s="53">
        <v>1.16174629272463</v>
      </c>
      <c r="CB87" s="53">
        <f>CU87</f>
        <v>1.0450448318143237</v>
      </c>
      <c r="CF87" s="54">
        <v>0.214594340431214</v>
      </c>
      <c r="CG87" s="54">
        <v>0.15589544020513499</v>
      </c>
      <c r="CH87" s="54">
        <v>0.206165257747499</v>
      </c>
      <c r="CI87" s="54">
        <v>0.190771670435705</v>
      </c>
      <c r="CJ87" s="54">
        <v>0.11091531848555999</v>
      </c>
      <c r="CK87" s="54">
        <v>0.121657972694888</v>
      </c>
      <c r="CO87" s="53">
        <f t="shared" si="15"/>
        <v>0.29416180037142692</v>
      </c>
      <c r="CP87" s="53">
        <f t="shared" si="15"/>
        <v>0.28103054569468816</v>
      </c>
      <c r="CQ87" s="53">
        <f t="shared" si="15"/>
        <v>0.19782250075126301</v>
      </c>
      <c r="CR87" s="53">
        <f t="shared" si="15"/>
        <v>0.10728426266008059</v>
      </c>
      <c r="CS87" s="53">
        <f t="shared" si="15"/>
        <v>2.341002357818452E-2</v>
      </c>
      <c r="CT87" s="53">
        <f t="shared" si="15"/>
        <v>0.14133569875868041</v>
      </c>
      <c r="CU87" s="53">
        <f t="shared" si="26"/>
        <v>1.0450448318143237</v>
      </c>
    </row>
    <row r="88" spans="1:99" x14ac:dyDescent="0.3">
      <c r="A88" s="251"/>
      <c r="B88" s="42" t="s">
        <v>206</v>
      </c>
      <c r="AC88" s="56"/>
      <c r="AD88" s="56"/>
      <c r="AE88" s="56"/>
    </row>
    <row r="89" spans="1:99" x14ac:dyDescent="0.3">
      <c r="AC89" s="56"/>
      <c r="AD89" s="56"/>
      <c r="AE89" s="56"/>
    </row>
    <row r="90" spans="1:99" x14ac:dyDescent="0.3">
      <c r="AC90" s="56"/>
      <c r="AD90" s="56"/>
      <c r="AE90" s="56"/>
    </row>
    <row r="91" spans="1:99" x14ac:dyDescent="0.3">
      <c r="AC91" s="56"/>
      <c r="AD91" s="56"/>
      <c r="AE91" s="56"/>
    </row>
    <row r="92" spans="1:99" x14ac:dyDescent="0.3">
      <c r="AC92" s="56"/>
      <c r="AD92" s="56"/>
      <c r="AE92" s="56"/>
    </row>
    <row r="93" spans="1:99" x14ac:dyDescent="0.3">
      <c r="AC93" s="56"/>
      <c r="AD93" s="56"/>
      <c r="AE93" s="56"/>
    </row>
    <row r="94" spans="1:99" x14ac:dyDescent="0.3">
      <c r="AC94" s="56"/>
      <c r="AD94" s="56"/>
      <c r="AE94" s="56"/>
    </row>
    <row r="95" spans="1:99" x14ac:dyDescent="0.3">
      <c r="AC95" s="56"/>
      <c r="AD95" s="56"/>
      <c r="AE95" s="56"/>
    </row>
    <row r="96" spans="1:99" x14ac:dyDescent="0.3">
      <c r="AC96" s="56"/>
      <c r="AD96" s="56"/>
      <c r="AE96" s="56"/>
    </row>
    <row r="97" spans="29:31" x14ac:dyDescent="0.3">
      <c r="AC97" s="56"/>
      <c r="AD97" s="56"/>
      <c r="AE97" s="56"/>
    </row>
    <row r="98" spans="29:31" x14ac:dyDescent="0.3">
      <c r="AC98" s="56"/>
      <c r="AD98" s="56"/>
      <c r="AE98" s="56"/>
    </row>
    <row r="99" spans="29:31" x14ac:dyDescent="0.3">
      <c r="AC99" s="56"/>
      <c r="AD99" s="56"/>
      <c r="AE99" s="56"/>
    </row>
    <row r="100" spans="29:31" x14ac:dyDescent="0.3">
      <c r="AC100" s="56"/>
      <c r="AD100" s="56"/>
      <c r="AE100" s="56"/>
    </row>
    <row r="101" spans="29:31" x14ac:dyDescent="0.3">
      <c r="AC101" s="56"/>
      <c r="AD101" s="56"/>
      <c r="AE101" s="56"/>
    </row>
    <row r="102" spans="29:31" x14ac:dyDescent="0.3">
      <c r="AC102" s="56"/>
      <c r="AD102" s="56"/>
      <c r="AE102" s="56"/>
    </row>
    <row r="103" spans="29:31" x14ac:dyDescent="0.3">
      <c r="AC103" s="224"/>
      <c r="AD103" s="224"/>
      <c r="AE103" s="224"/>
    </row>
    <row r="104" spans="29:31" x14ac:dyDescent="0.3">
      <c r="AC104" s="224"/>
      <c r="AD104" s="224"/>
      <c r="AE104" s="224"/>
    </row>
  </sheetData>
  <mergeCells count="30">
    <mergeCell ref="N3:AT4"/>
    <mergeCell ref="BI3:CU4"/>
    <mergeCell ref="A5:G5"/>
    <mergeCell ref="N6:Z6"/>
    <mergeCell ref="K7:L7"/>
    <mergeCell ref="N7:S7"/>
    <mergeCell ref="AE7:AJ7"/>
    <mergeCell ref="AN7:AS7"/>
    <mergeCell ref="BI7:BR7"/>
    <mergeCell ref="BV7:CA7"/>
    <mergeCell ref="A53:A56"/>
    <mergeCell ref="CF7:CK7"/>
    <mergeCell ref="CO7:CU7"/>
    <mergeCell ref="A17:A20"/>
    <mergeCell ref="A21:A24"/>
    <mergeCell ref="A25:A28"/>
    <mergeCell ref="A29:A32"/>
    <mergeCell ref="A33:A36"/>
    <mergeCell ref="A37:A40"/>
    <mergeCell ref="A41:A44"/>
    <mergeCell ref="A45:A48"/>
    <mergeCell ref="A49:A52"/>
    <mergeCell ref="A81:A84"/>
    <mergeCell ref="A85:A88"/>
    <mergeCell ref="A57:A60"/>
    <mergeCell ref="A61:A64"/>
    <mergeCell ref="A65:A68"/>
    <mergeCell ref="A69:A72"/>
    <mergeCell ref="A73:A76"/>
    <mergeCell ref="A77:A80"/>
  </mergeCells>
  <conditionalFormatting sqref="B3">
    <cfRule type="cellIs" dxfId="10" priority="6" operator="equal">
      <formula>5</formula>
    </cfRule>
    <cfRule type="cellIs" dxfId="9" priority="7" operator="equal">
      <formula>4</formula>
    </cfRule>
    <cfRule type="cellIs" dxfId="8" priority="8" operator="equal">
      <formula>3</formula>
    </cfRule>
    <cfRule type="cellIs" dxfId="7" priority="9" operator="equal">
      <formula>2</formula>
    </cfRule>
    <cfRule type="cellIs" dxfId="6" priority="10" operator="equal">
      <formula>1</formula>
    </cfRule>
    <cfRule type="cellIs" dxfId="5" priority="11" operator="equal">
      <formula>0</formula>
    </cfRule>
  </conditionalFormatting>
  <hyperlinks>
    <hyperlink ref="D1" location="Agregat!A1" display="Povratak na agregat"/>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3B2BD153-0E21-489F-A99F-B2730CB63E6C}">
            <xm:f>'\\hnb.local\hnb\DFS_radno\PUBLIKACIJE i MAPA RIZIKA\1. MAPA RIZIKA\Mapa_rizika_2022_01_MPD br 16\[MRedizajn_2022_01.xlsx]pomocni_sheet'!#REF!</xm:f>
            <x14:dxf>
              <font>
                <color rgb="FF9C0006"/>
              </font>
              <fill>
                <patternFill>
                  <bgColor rgb="FFFFC7CE"/>
                </patternFill>
              </fill>
            </x14:dxf>
          </x14:cfRule>
          <x14:cfRule type="cellIs" priority="2" operator="equal" id="{E38DE627-9C46-4D6C-B63C-13495575B47F}">
            <xm:f>'\\hnb.local\hnb\DFS_radno\PUBLIKACIJE i MAPA RIZIKA\1. MAPA RIZIKA\Mapa_rizika_2022_01_MPD br 16\[MRedizajn_2022_01.xlsx]pomocni_sheet'!#REF!</xm:f>
            <x14:dxf>
              <font>
                <color rgb="FF006100"/>
              </font>
              <fill>
                <patternFill>
                  <bgColor rgb="FFC6EFCE"/>
                </patternFill>
              </fill>
            </x14:dxf>
          </x14:cfRule>
          <xm:sqref>B2</xm:sqref>
        </x14:conditionalFormatting>
        <x14:conditionalFormatting xmlns:xm="http://schemas.microsoft.com/office/excel/2006/main">
          <x14:cfRule type="cellIs" priority="3" operator="equal" id="{D3E444DC-3786-4C02-A799-7896FF167820}">
            <xm:f>'\\hnb.local\hnb\DFS_radno\PUBLIKACIJE i MAPA RIZIKA\1. MAPA RIZIKA\Mapa_rizika_2022_01_MPD br 16\[MRedizajn_2022_01.xlsx]pomocni_sheet'!#REF!</xm:f>
            <x14:dxf>
              <font>
                <color rgb="FF9C0006"/>
              </font>
              <fill>
                <patternFill>
                  <bgColor rgb="FFFFC7CE"/>
                </patternFill>
              </fill>
            </x14:dxf>
          </x14:cfRule>
          <x14:cfRule type="cellIs" priority="4" operator="equal" id="{45E4B598-6D35-433D-9118-10570ED423D2}">
            <xm:f>'\\hnb.local\hnb\DFS_radno\PUBLIKACIJE i MAPA RIZIKA\1. MAPA RIZIKA\Mapa_rizika_2022_01_MPD br 16\[MRedizajn_2022_01.xlsx]pomocni_sheet'!#REF!</xm:f>
            <x14:dxf>
              <font>
                <color rgb="FF9C6500"/>
              </font>
              <fill>
                <patternFill>
                  <bgColor rgb="FFFFEB9C"/>
                </patternFill>
              </fill>
            </x14:dxf>
          </x14:cfRule>
          <x14:cfRule type="cellIs" priority="5" operator="equal" id="{03B74F6F-B19E-4253-BBB4-AEB27DDFB49D}">
            <xm:f>'\\hnb.local\hnb\DFS_radno\PUBLIKACIJE i MAPA RIZIKA\1. MAPA RIZIKA\Mapa_rizika_2022_01_MPD br 16\[MRedizajn_2022_01.xlsx]pomocni_sheet'!#REF!</xm:f>
            <x14:dxf>
              <font>
                <color rgb="FF006100"/>
              </font>
              <fill>
                <patternFill>
                  <bgColor rgb="FFC6EFCE"/>
                </patternFill>
              </fill>
            </x14:dxf>
          </x14:cfRule>
          <xm:sqref>B1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'L:\DFS_radno\PUBLIKACIJE i MAPA RIZIKA\1. MAPA RIZIKA\Mapa_rizika_2022_01_MPD br 16\[MRedizajn_2022_01.xlsx]pomocni_sheet'!#REF!</xm:f>
          </x14:formula1>
          <xm:sqref>B1</xm:sqref>
        </x14:dataValidation>
        <x14:dataValidation type="list" allowBlank="1" showInputMessage="1" showErrorMessage="1">
          <x14:formula1>
            <xm:f>'L:\DFS_radno\PUBLIKACIJE i MAPA RIZIKA\1. MAPA RIZIKA\Mapa_rizika_2022_01_MPD br 16\[MRedizajn_2022_01.xlsx]pomocni_sheet'!#REF!</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zoomScale="80" zoomScaleNormal="80" workbookViewId="0">
      <selection activeCell="J32" sqref="J32"/>
    </sheetView>
  </sheetViews>
  <sheetFormatPr defaultColWidth="8.85546875" defaultRowHeight="15" x14ac:dyDescent="0.25"/>
  <cols>
    <col min="1" max="1" width="8.85546875" style="202"/>
    <col min="2" max="4" width="16.85546875" style="202" bestFit="1" customWidth="1"/>
    <col min="5" max="5" width="8.85546875" style="202"/>
    <col min="6" max="6" width="18" style="202" customWidth="1"/>
    <col min="7" max="7" width="16.5703125" style="202" customWidth="1"/>
    <col min="8" max="10" width="8.85546875" style="202"/>
    <col min="11" max="12" width="14.5703125" style="202" customWidth="1"/>
    <col min="13" max="15" width="8.85546875" style="202" customWidth="1"/>
    <col min="16" max="16384" width="8.85546875" style="202"/>
  </cols>
  <sheetData>
    <row r="1" spans="1:7" x14ac:dyDescent="0.25">
      <c r="B1" s="264" t="s">
        <v>23</v>
      </c>
      <c r="C1" s="264"/>
      <c r="D1" s="264"/>
      <c r="E1" s="264" t="s">
        <v>24</v>
      </c>
      <c r="F1" s="264"/>
      <c r="G1" s="264"/>
    </row>
    <row r="2" spans="1:7" ht="15" customHeight="1" x14ac:dyDescent="0.25">
      <c r="B2" s="203" t="s">
        <v>22</v>
      </c>
      <c r="C2" s="203" t="s">
        <v>21</v>
      </c>
      <c r="D2" s="203" t="s">
        <v>20</v>
      </c>
      <c r="F2" s="227" t="s">
        <v>326</v>
      </c>
      <c r="G2" s="227" t="s">
        <v>327</v>
      </c>
    </row>
    <row r="3" spans="1:7" x14ac:dyDescent="0.25">
      <c r="A3" s="202" t="str">
        <f>[77]DSTI!A2</f>
        <v>&lt;= 20%</v>
      </c>
      <c r="B3" s="204">
        <f>[77]DSTI!C2</f>
        <v>948999247.85000002</v>
      </c>
      <c r="C3" s="204">
        <f>[77]DSTI!E2</f>
        <v>115431485.18000001</v>
      </c>
      <c r="D3" s="204">
        <f>[77]DSTI!E8</f>
        <v>553458518.97000003</v>
      </c>
      <c r="E3" s="202" t="str">
        <f>[78]LTV!A2</f>
        <v>&lt;= 60%</v>
      </c>
      <c r="F3" s="204">
        <f>[78]LTV!C8</f>
        <v>476430927.87</v>
      </c>
      <c r="G3" s="204">
        <f>[78]LTV!C2</f>
        <v>1834671232.6700001</v>
      </c>
    </row>
    <row r="4" spans="1:7" x14ac:dyDescent="0.25">
      <c r="A4" s="202" t="str">
        <f>[77]DSTI!A3</f>
        <v>]20%; 30%]</v>
      </c>
      <c r="B4" s="204">
        <f>[77]DSTI!C3</f>
        <v>1854169083.55</v>
      </c>
      <c r="C4" s="204">
        <f>[77]DSTI!E3</f>
        <v>771444585.46000004</v>
      </c>
      <c r="D4" s="204">
        <f>[77]DSTI!E9</f>
        <v>1363961368.29</v>
      </c>
      <c r="E4" s="202" t="str">
        <f>[78]LTV!A3</f>
        <v>]60%; 80%]</v>
      </c>
      <c r="F4" s="204">
        <f>[78]LTV!C9</f>
        <v>869597570.01999998</v>
      </c>
      <c r="G4" s="204">
        <f>[78]LTV!C3</f>
        <v>1955967790.48</v>
      </c>
    </row>
    <row r="5" spans="1:7" x14ac:dyDescent="0.25">
      <c r="A5" s="202" t="str">
        <f>[77]DSTI!A4</f>
        <v>]30%; 40%]</v>
      </c>
      <c r="B5" s="204">
        <f>[77]DSTI!C4</f>
        <v>1069415140.41</v>
      </c>
      <c r="C5" s="204">
        <f>[77]DSTI!E4</f>
        <v>1484146386.46</v>
      </c>
      <c r="D5" s="204">
        <f>[77]DSTI!E10</f>
        <v>2124757604.77</v>
      </c>
      <c r="E5" s="202" t="str">
        <f>[78]LTV!A4</f>
        <v>]80%; 90%]</v>
      </c>
      <c r="F5" s="204">
        <f>[78]LTV!C10</f>
        <v>704851005.83000004</v>
      </c>
      <c r="G5" s="204">
        <f>[78]LTV!C4</f>
        <v>1444301793.95</v>
      </c>
    </row>
    <row r="6" spans="1:7" ht="15" customHeight="1" x14ac:dyDescent="0.25">
      <c r="A6" s="202" t="str">
        <f>[77]DSTI!A5</f>
        <v>]40%; 50%]</v>
      </c>
      <c r="B6" s="204">
        <f>[77]DSTI!C5</f>
        <v>469315095.91000003</v>
      </c>
      <c r="C6" s="204">
        <f>[77]DSTI!E5</f>
        <v>1318001150.8499999</v>
      </c>
      <c r="D6" s="204">
        <f>[77]DSTI!E11</f>
        <v>2037634356.05</v>
      </c>
      <c r="E6" s="202" t="str">
        <f>[78]LTV!A5</f>
        <v>]90%; 100%]</v>
      </c>
      <c r="F6" s="204">
        <f>[78]LTV!C11</f>
        <v>2196411679.23</v>
      </c>
      <c r="G6" s="204">
        <f>[78]LTV!C5</f>
        <v>2012530474.6900001</v>
      </c>
    </row>
    <row r="7" spans="1:7" x14ac:dyDescent="0.25">
      <c r="A7" s="202" t="str">
        <f>[77]DSTI!A6</f>
        <v>]50%; 60%]</v>
      </c>
      <c r="B7" s="204">
        <f>[77]DSTI!C6</f>
        <v>216091383.72999999</v>
      </c>
      <c r="C7" s="204">
        <f>[77]DSTI!E6</f>
        <v>580428172.90999997</v>
      </c>
      <c r="D7" s="204">
        <f>[77]DSTI!E12</f>
        <v>1048035733.78</v>
      </c>
      <c r="E7" s="202" t="str">
        <f>[78]LTV!A6</f>
        <v>]100%; 110%]</v>
      </c>
      <c r="F7" s="204">
        <f>[78]LTV!C12</f>
        <v>208057194</v>
      </c>
      <c r="G7" s="204">
        <f>[78]LTV!C6</f>
        <v>239739684.72</v>
      </c>
    </row>
    <row r="8" spans="1:7" x14ac:dyDescent="0.25">
      <c r="A8" s="202" t="str">
        <f>[77]DSTI!A7</f>
        <v>&gt; 60%</v>
      </c>
      <c r="B8" s="204">
        <f>[77]DSTI!C7</f>
        <v>176688808.25</v>
      </c>
      <c r="C8" s="204">
        <f>[77]DSTI!E7</f>
        <v>482355704.00999999</v>
      </c>
      <c r="D8" s="204">
        <f>[77]DSTI!E13</f>
        <v>769703637.69000006</v>
      </c>
      <c r="E8" s="202" t="str">
        <f>[78]LTV!A7</f>
        <v>&gt; 110%</v>
      </c>
      <c r="F8" s="204">
        <f>[78]LTV!C13</f>
        <v>441249296.00999999</v>
      </c>
      <c r="G8" s="204">
        <f>[78]LTV!C7</f>
        <v>729904003.86000001</v>
      </c>
    </row>
  </sheetData>
  <autoFilter ref="A2:D8">
    <filterColumn colId="1" showButton="0"/>
    <filterColumn colId="2" showButton="0"/>
    <filterColumn colId="3" showButton="0"/>
  </autoFilter>
  <mergeCells count="2">
    <mergeCell ref="B1:D1"/>
    <mergeCell ref="E1:G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78"/>
  <sheetViews>
    <sheetView zoomScale="70" zoomScaleNormal="70" workbookViewId="0">
      <selection activeCell="O38" sqref="O38"/>
    </sheetView>
  </sheetViews>
  <sheetFormatPr defaultColWidth="8.5703125" defaultRowHeight="12.75" x14ac:dyDescent="0.2"/>
  <cols>
    <col min="1" max="1" width="8.5703125" style="69"/>
    <col min="2" max="2" width="12.140625" style="69" bestFit="1" customWidth="1"/>
    <col min="3" max="7" width="8.5703125" style="69"/>
    <col min="8" max="9" width="8.5703125" style="72"/>
    <col min="10" max="10" width="8.5703125" style="69"/>
    <col min="11" max="11" width="8.5703125" style="72"/>
    <col min="12" max="12" width="10.5703125" style="69" bestFit="1" customWidth="1"/>
    <col min="13" max="16" width="8.5703125" style="69"/>
    <col min="17" max="17" width="8.5703125" style="72"/>
    <col min="18" max="75" width="8.5703125" style="69"/>
    <col min="76" max="76" width="15" style="69" bestFit="1" customWidth="1"/>
    <col min="77" max="77" width="71.42578125" style="69" bestFit="1" customWidth="1"/>
    <col min="78" max="16384" width="8.5703125" style="69"/>
  </cols>
  <sheetData>
    <row r="1" spans="1:77" x14ac:dyDescent="0.2">
      <c r="A1" s="71"/>
      <c r="B1" s="71"/>
      <c r="C1" s="71"/>
      <c r="D1" s="71"/>
      <c r="E1" s="71"/>
      <c r="F1" s="71"/>
      <c r="G1" s="71"/>
      <c r="H1" s="73"/>
      <c r="I1" s="73"/>
      <c r="J1" s="71"/>
      <c r="K1" s="73"/>
      <c r="L1" s="71"/>
      <c r="M1" s="71"/>
      <c r="N1" s="71"/>
      <c r="O1" s="71"/>
      <c r="P1" s="71"/>
      <c r="Q1" s="73"/>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69" t="s">
        <v>29</v>
      </c>
      <c r="BY1" s="69" t="s">
        <v>29</v>
      </c>
    </row>
    <row r="2" spans="1:77" x14ac:dyDescent="0.2">
      <c r="A2" s="71"/>
      <c r="B2" s="71"/>
      <c r="C2" s="71"/>
      <c r="D2" s="71"/>
      <c r="E2" s="71"/>
      <c r="F2" s="71"/>
      <c r="G2" s="71"/>
      <c r="H2" s="73"/>
      <c r="I2" s="73"/>
      <c r="J2" s="71"/>
      <c r="K2" s="73"/>
      <c r="L2" s="71"/>
      <c r="M2" s="71"/>
      <c r="N2" s="71"/>
      <c r="O2" s="71"/>
      <c r="P2" s="71"/>
      <c r="Q2" s="73"/>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69" t="s">
        <v>29</v>
      </c>
      <c r="BY2" s="69" t="s">
        <v>29</v>
      </c>
    </row>
    <row r="3" spans="1:77" x14ac:dyDescent="0.2">
      <c r="A3" s="71"/>
      <c r="B3" s="71"/>
      <c r="C3" s="71"/>
      <c r="D3" s="71"/>
      <c r="E3" s="71"/>
      <c r="F3" s="71"/>
      <c r="G3" s="71"/>
      <c r="H3" s="73"/>
      <c r="I3" s="73"/>
      <c r="J3" s="71"/>
      <c r="K3" s="73"/>
      <c r="L3" s="71"/>
      <c r="M3" s="71"/>
      <c r="N3" s="71"/>
      <c r="O3" s="71"/>
      <c r="P3" s="71"/>
      <c r="Q3" s="73"/>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69" t="s">
        <v>29</v>
      </c>
      <c r="BY3" s="69" t="s">
        <v>29</v>
      </c>
    </row>
    <row r="4" spans="1:77" x14ac:dyDescent="0.2">
      <c r="A4" s="71"/>
      <c r="B4" s="71"/>
      <c r="C4" s="71"/>
      <c r="D4" s="71"/>
      <c r="E4" s="71"/>
      <c r="F4" s="71"/>
      <c r="G4" s="71"/>
      <c r="H4" s="73"/>
      <c r="I4" s="73"/>
      <c r="J4" s="71"/>
      <c r="K4" s="73"/>
      <c r="L4" s="71"/>
      <c r="M4" s="71"/>
      <c r="N4" s="71"/>
      <c r="O4" s="71"/>
      <c r="P4" s="71"/>
      <c r="Q4" s="73"/>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69" t="s">
        <v>29</v>
      </c>
      <c r="BY4" s="69" t="s">
        <v>29</v>
      </c>
    </row>
    <row r="5" spans="1:77" x14ac:dyDescent="0.2">
      <c r="A5" s="71"/>
      <c r="B5" s="71"/>
      <c r="C5" s="71"/>
      <c r="D5" s="71"/>
      <c r="E5" s="71"/>
      <c r="F5" s="71"/>
      <c r="G5" s="71"/>
      <c r="H5" s="73"/>
      <c r="I5" s="73"/>
      <c r="J5" s="71"/>
      <c r="K5" s="73"/>
      <c r="L5" s="71"/>
      <c r="M5" s="71"/>
      <c r="N5" s="71"/>
      <c r="O5" s="71"/>
      <c r="P5" s="71"/>
      <c r="Q5" s="73"/>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69" t="s">
        <v>29</v>
      </c>
      <c r="BY5" s="69" t="s">
        <v>29</v>
      </c>
    </row>
    <row r="6" spans="1:77" ht="23.25" x14ac:dyDescent="0.35">
      <c r="A6" s="71"/>
      <c r="B6" s="71"/>
      <c r="C6" s="71"/>
      <c r="D6" s="71"/>
      <c r="E6" s="71"/>
      <c r="F6" s="71"/>
      <c r="G6" s="71"/>
      <c r="H6" s="73"/>
      <c r="I6" s="73"/>
      <c r="J6" s="71"/>
      <c r="K6" s="73"/>
      <c r="L6" s="71"/>
      <c r="M6" s="71"/>
      <c r="O6" s="71"/>
      <c r="P6" s="71"/>
      <c r="Q6" s="73"/>
      <c r="R6" s="246" t="s">
        <v>331</v>
      </c>
      <c r="S6" s="247"/>
      <c r="T6" s="247"/>
      <c r="U6" s="247"/>
      <c r="V6" s="247"/>
      <c r="W6" s="245"/>
      <c r="X6" s="245"/>
      <c r="Y6" s="245"/>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69" t="s">
        <v>29</v>
      </c>
      <c r="BY6" s="69" t="s">
        <v>29</v>
      </c>
    </row>
    <row r="7" spans="1:77" ht="23.25" x14ac:dyDescent="0.35">
      <c r="A7" s="71"/>
      <c r="B7" s="71"/>
      <c r="C7" s="71"/>
      <c r="D7" s="71"/>
      <c r="E7" s="71"/>
      <c r="F7" s="71"/>
      <c r="G7" s="71"/>
      <c r="H7" s="73"/>
      <c r="I7" s="73"/>
      <c r="J7" s="71"/>
      <c r="K7" s="73"/>
      <c r="L7" s="71"/>
      <c r="M7" s="71"/>
      <c r="N7" s="71"/>
      <c r="O7" s="71"/>
      <c r="P7" s="71"/>
      <c r="Q7" s="73"/>
      <c r="R7" s="248"/>
      <c r="S7" s="248"/>
      <c r="T7" s="248"/>
      <c r="U7" s="248"/>
      <c r="V7" s="248"/>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69" t="s">
        <v>29</v>
      </c>
      <c r="BY7" s="69" t="s">
        <v>29</v>
      </c>
    </row>
    <row r="8" spans="1:77" x14ac:dyDescent="0.2">
      <c r="A8" s="71"/>
      <c r="B8" s="71"/>
      <c r="C8" s="71"/>
      <c r="D8" s="71"/>
      <c r="E8" s="71"/>
      <c r="F8" s="71"/>
      <c r="G8" s="71"/>
      <c r="H8" s="73"/>
      <c r="I8" s="73"/>
      <c r="J8" s="71"/>
      <c r="K8" s="73"/>
      <c r="L8" s="71"/>
      <c r="M8" s="71"/>
      <c r="N8" s="71"/>
      <c r="O8" s="71"/>
      <c r="P8" s="71"/>
      <c r="Q8" s="73"/>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69" t="s">
        <v>29</v>
      </c>
      <c r="BY8" s="69" t="s">
        <v>29</v>
      </c>
    </row>
    <row r="9" spans="1:77" x14ac:dyDescent="0.2">
      <c r="A9" s="71"/>
      <c r="B9" s="71"/>
      <c r="C9" s="71"/>
      <c r="D9" s="71"/>
      <c r="E9" s="71"/>
      <c r="F9" s="71"/>
      <c r="G9" s="71"/>
      <c r="H9" s="73"/>
      <c r="I9" s="73"/>
      <c r="J9" s="71"/>
      <c r="K9" s="73"/>
      <c r="L9" s="71"/>
      <c r="M9" s="71"/>
      <c r="N9" s="71"/>
      <c r="O9" s="71"/>
      <c r="P9" s="71"/>
      <c r="Q9" s="73"/>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69" t="s">
        <v>29</v>
      </c>
      <c r="BY9" s="69" t="s">
        <v>29</v>
      </c>
    </row>
    <row r="10" spans="1:77" x14ac:dyDescent="0.2">
      <c r="A10" s="71"/>
      <c r="B10" s="71"/>
      <c r="C10" s="71"/>
      <c r="D10" s="71"/>
      <c r="E10" s="71"/>
      <c r="F10" s="71" t="s">
        <v>296</v>
      </c>
      <c r="G10" s="71"/>
      <c r="H10" s="73"/>
      <c r="I10" s="73"/>
      <c r="J10" s="71"/>
      <c r="K10" s="73"/>
      <c r="L10" s="71"/>
      <c r="M10" s="71"/>
      <c r="N10" s="71"/>
      <c r="O10" s="71"/>
      <c r="P10" s="71"/>
      <c r="Q10" s="73"/>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69" t="s">
        <v>29</v>
      </c>
      <c r="BY10" s="69" t="s">
        <v>29</v>
      </c>
    </row>
    <row r="11" spans="1:77" ht="120" x14ac:dyDescent="0.25">
      <c r="A11" s="71"/>
      <c r="B11" s="128" t="s">
        <v>328</v>
      </c>
      <c r="C11" s="68" t="s">
        <v>25</v>
      </c>
      <c r="D11" s="127" t="s">
        <v>218</v>
      </c>
      <c r="E11" s="68"/>
      <c r="F11" s="71"/>
      <c r="G11" s="71"/>
      <c r="H11" s="73"/>
      <c r="I11" s="73"/>
      <c r="J11" s="71"/>
      <c r="K11" s="73"/>
      <c r="L11" s="71"/>
      <c r="M11" s="71"/>
      <c r="N11" s="71"/>
      <c r="O11" s="71"/>
      <c r="P11" s="71"/>
      <c r="Q11" s="73"/>
      <c r="R11" s="71" t="s">
        <v>295</v>
      </c>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69" t="s">
        <v>29</v>
      </c>
      <c r="BY11" s="69" t="s">
        <v>29</v>
      </c>
    </row>
    <row r="12" spans="1:77" ht="15" x14ac:dyDescent="0.25">
      <c r="A12" s="73"/>
      <c r="B12" s="71">
        <v>138.42094421386719</v>
      </c>
      <c r="C12" s="39">
        <v>20</v>
      </c>
      <c r="D12" s="39">
        <v>1</v>
      </c>
      <c r="E12" s="39"/>
      <c r="F12" s="71"/>
      <c r="G12" s="71"/>
      <c r="H12" s="73"/>
      <c r="I12" s="73"/>
      <c r="J12" s="71"/>
      <c r="K12" s="73"/>
      <c r="L12" s="71"/>
      <c r="M12" s="71"/>
      <c r="N12" s="71"/>
      <c r="O12" s="71"/>
      <c r="P12" s="71"/>
      <c r="Q12" s="225" t="s">
        <v>294</v>
      </c>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69" t="s">
        <v>29</v>
      </c>
      <c r="BY12" s="69" t="s">
        <v>29</v>
      </c>
    </row>
    <row r="13" spans="1:77" ht="15" x14ac:dyDescent="0.25">
      <c r="A13" s="73"/>
      <c r="B13" s="71">
        <v>75.955558776855469</v>
      </c>
      <c r="C13" s="39"/>
      <c r="D13" s="39"/>
      <c r="E13" s="39"/>
      <c r="F13" s="71"/>
      <c r="G13" s="71"/>
      <c r="H13" s="73"/>
      <c r="I13" s="73"/>
      <c r="J13" s="71"/>
      <c r="K13" s="73"/>
      <c r="L13" s="71"/>
      <c r="M13" s="71"/>
      <c r="N13" s="71"/>
      <c r="O13" s="71"/>
      <c r="P13" s="71"/>
      <c r="Q13" s="73"/>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69" t="s">
        <v>29</v>
      </c>
      <c r="BY13" s="69" t="s">
        <v>29</v>
      </c>
    </row>
    <row r="14" spans="1:77" ht="15" x14ac:dyDescent="0.25">
      <c r="A14" s="73"/>
      <c r="B14" s="71">
        <v>81.540031433105469</v>
      </c>
      <c r="C14" s="39">
        <v>20</v>
      </c>
      <c r="D14" s="39">
        <v>1.2</v>
      </c>
      <c r="E14" s="39"/>
      <c r="F14" s="71"/>
      <c r="G14" s="71"/>
      <c r="H14" s="73"/>
      <c r="I14" s="73"/>
      <c r="J14" s="71"/>
      <c r="K14" s="73"/>
      <c r="L14" s="71"/>
      <c r="M14" s="71"/>
      <c r="N14" s="71"/>
      <c r="O14" s="71"/>
      <c r="P14" s="71"/>
      <c r="Q14" s="73"/>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69" t="s">
        <v>29</v>
      </c>
      <c r="BY14" s="69" t="s">
        <v>29</v>
      </c>
    </row>
    <row r="15" spans="1:77" ht="15" x14ac:dyDescent="0.25">
      <c r="A15" s="73"/>
      <c r="B15" s="71">
        <v>69.339401245117188</v>
      </c>
      <c r="C15" s="39"/>
      <c r="D15" s="39"/>
      <c r="E15" s="39"/>
      <c r="F15" s="71"/>
      <c r="G15" s="71"/>
      <c r="H15" s="73"/>
      <c r="I15" s="73"/>
      <c r="J15" s="71"/>
      <c r="K15" s="73"/>
      <c r="L15" s="71"/>
      <c r="M15" s="71"/>
      <c r="N15" s="71"/>
      <c r="O15" s="71"/>
      <c r="P15" s="71"/>
      <c r="Q15" s="73"/>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69" t="s">
        <v>29</v>
      </c>
      <c r="BY15" s="69" t="s">
        <v>29</v>
      </c>
    </row>
    <row r="16" spans="1:77" ht="15" x14ac:dyDescent="0.25">
      <c r="A16" s="73"/>
      <c r="B16" s="71">
        <v>68.507217407226563</v>
      </c>
      <c r="C16" s="39"/>
      <c r="D16" s="39"/>
      <c r="E16" s="39"/>
      <c r="F16" s="71"/>
      <c r="G16" s="71"/>
      <c r="H16" s="73"/>
      <c r="I16" s="73"/>
      <c r="J16" s="71"/>
      <c r="K16" s="73"/>
      <c r="L16" s="71"/>
      <c r="M16" s="71"/>
      <c r="N16" s="71"/>
      <c r="O16" s="71"/>
      <c r="P16" s="71"/>
      <c r="Q16" s="73"/>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69" t="s">
        <v>29</v>
      </c>
      <c r="BY16" s="69" t="s">
        <v>29</v>
      </c>
    </row>
    <row r="17" spans="1:77" ht="15" x14ac:dyDescent="0.25">
      <c r="A17" s="73"/>
      <c r="B17" s="71">
        <v>71.227859497070313</v>
      </c>
      <c r="C17" s="39">
        <v>40</v>
      </c>
      <c r="D17" s="39">
        <v>1.3</v>
      </c>
      <c r="E17" s="39"/>
      <c r="F17" s="71"/>
      <c r="G17" s="71"/>
      <c r="H17" s="73"/>
      <c r="I17" s="73"/>
      <c r="J17" s="71"/>
      <c r="K17" s="73"/>
      <c r="L17" s="71"/>
      <c r="M17" s="71"/>
      <c r="N17" s="71"/>
      <c r="O17" s="71"/>
      <c r="P17" s="71"/>
      <c r="Q17" s="73"/>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69" t="s">
        <v>29</v>
      </c>
      <c r="BY17" s="69" t="s">
        <v>29</v>
      </c>
    </row>
    <row r="18" spans="1:77" ht="15" x14ac:dyDescent="0.25">
      <c r="A18" s="73"/>
      <c r="B18" s="71">
        <v>66.473281860351563</v>
      </c>
      <c r="C18" s="39"/>
      <c r="D18" s="39"/>
      <c r="E18" s="39"/>
      <c r="F18" s="71"/>
      <c r="G18" s="71"/>
      <c r="H18" s="73"/>
      <c r="I18" s="73"/>
      <c r="J18" s="71"/>
      <c r="K18" s="73"/>
      <c r="L18" s="71"/>
      <c r="M18" s="71"/>
      <c r="N18" s="71"/>
      <c r="O18" s="71"/>
      <c r="P18" s="71"/>
      <c r="Q18" s="73"/>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69" t="s">
        <v>29</v>
      </c>
      <c r="BY18" s="69" t="s">
        <v>29</v>
      </c>
    </row>
    <row r="19" spans="1:77" ht="15" x14ac:dyDescent="0.25">
      <c r="A19" s="73"/>
      <c r="B19" s="71">
        <v>65.466049194335938</v>
      </c>
      <c r="C19" s="39"/>
      <c r="D19" s="39"/>
      <c r="E19" s="39"/>
      <c r="F19" s="71"/>
      <c r="G19" s="71"/>
      <c r="H19" s="73"/>
      <c r="I19" s="73"/>
      <c r="J19" s="71"/>
      <c r="K19" s="73"/>
      <c r="L19" s="71"/>
      <c r="M19" s="71"/>
      <c r="N19" s="71"/>
      <c r="O19" s="71"/>
      <c r="P19" s="71"/>
      <c r="Q19" s="73"/>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69" t="s">
        <v>29</v>
      </c>
      <c r="BY19" s="69" t="s">
        <v>29</v>
      </c>
    </row>
    <row r="20" spans="1:77" ht="39" x14ac:dyDescent="0.25">
      <c r="A20" s="73"/>
      <c r="B20" s="71">
        <v>80.37738037109375</v>
      </c>
      <c r="C20" s="39">
        <v>60</v>
      </c>
      <c r="D20" s="39">
        <v>1.5</v>
      </c>
      <c r="E20" s="39"/>
      <c r="F20" s="71"/>
      <c r="G20" s="71"/>
      <c r="H20" s="73"/>
      <c r="I20" s="73"/>
      <c r="J20" s="71"/>
      <c r="K20" s="73"/>
      <c r="L20" s="71"/>
      <c r="M20" s="71"/>
      <c r="N20" s="71"/>
      <c r="O20" s="71"/>
      <c r="P20" s="71"/>
      <c r="Q20" s="73"/>
      <c r="R20" s="128" t="s">
        <v>442</v>
      </c>
      <c r="S20" s="71" t="s">
        <v>443</v>
      </c>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69" t="s">
        <v>29</v>
      </c>
      <c r="BY20" s="69" t="s">
        <v>29</v>
      </c>
    </row>
    <row r="21" spans="1:77" ht="15" x14ac:dyDescent="0.25">
      <c r="A21" s="73"/>
      <c r="B21" s="71">
        <v>76.083168029785156</v>
      </c>
      <c r="C21" s="39"/>
      <c r="D21" s="39"/>
      <c r="E21" s="39"/>
      <c r="F21" s="71"/>
      <c r="G21" s="71"/>
      <c r="H21" s="73"/>
      <c r="I21" s="73"/>
      <c r="J21" s="71"/>
      <c r="K21" s="73"/>
      <c r="L21" s="71"/>
      <c r="M21" s="71"/>
      <c r="N21" s="71"/>
      <c r="O21" s="71"/>
      <c r="P21" s="71"/>
      <c r="Q21" s="70" t="s">
        <v>12</v>
      </c>
      <c r="R21" s="71">
        <v>80.614372698465985</v>
      </c>
      <c r="S21" s="71">
        <v>-0.01</v>
      </c>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69" t="s">
        <v>29</v>
      </c>
      <c r="BY21" s="69" t="s">
        <v>29</v>
      </c>
    </row>
    <row r="22" spans="1:77" ht="15" x14ac:dyDescent="0.25">
      <c r="A22" s="73"/>
      <c r="B22" s="71">
        <v>70.067466735839844</v>
      </c>
      <c r="C22" s="39"/>
      <c r="D22" s="39"/>
      <c r="E22" s="39"/>
      <c r="F22" s="71"/>
      <c r="G22" s="71"/>
      <c r="H22" s="73"/>
      <c r="I22" s="73"/>
      <c r="J22" s="71"/>
      <c r="K22" s="73"/>
      <c r="L22" s="71"/>
      <c r="M22" s="71"/>
      <c r="N22" s="71"/>
      <c r="O22" s="71"/>
      <c r="P22" s="71"/>
      <c r="Q22" s="70" t="s">
        <v>11</v>
      </c>
      <c r="R22" s="71">
        <v>100.39551709493001</v>
      </c>
      <c r="S22" s="71">
        <v>0.13</v>
      </c>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69" t="s">
        <v>29</v>
      </c>
      <c r="BY22" s="69" t="s">
        <v>29</v>
      </c>
    </row>
    <row r="23" spans="1:77" ht="15" x14ac:dyDescent="0.25">
      <c r="A23" s="73"/>
      <c r="B23" s="71">
        <v>64.067291259765625</v>
      </c>
      <c r="C23" s="39">
        <v>0</v>
      </c>
      <c r="D23" s="39">
        <v>1.9</v>
      </c>
      <c r="E23" s="39"/>
      <c r="F23" s="71"/>
      <c r="G23" s="71"/>
      <c r="H23" s="73"/>
      <c r="I23" s="73"/>
      <c r="J23" s="71"/>
      <c r="K23" s="73"/>
      <c r="L23" s="71"/>
      <c r="M23" s="71"/>
      <c r="N23" s="71"/>
      <c r="O23" s="71"/>
      <c r="P23" s="71"/>
      <c r="Q23" s="70" t="s">
        <v>10</v>
      </c>
      <c r="R23" s="71">
        <v>93.975376415252683</v>
      </c>
      <c r="S23" s="71">
        <v>0.4</v>
      </c>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69" t="s">
        <v>29</v>
      </c>
      <c r="BY23" s="69" t="s">
        <v>29</v>
      </c>
    </row>
    <row r="24" spans="1:77" x14ac:dyDescent="0.2">
      <c r="A24" s="73"/>
      <c r="B24" s="71">
        <v>77.857650756835938</v>
      </c>
      <c r="C24" s="71"/>
      <c r="D24" s="71"/>
      <c r="E24" s="71"/>
      <c r="F24" s="71"/>
      <c r="G24" s="71"/>
      <c r="H24" s="73"/>
      <c r="I24" s="73"/>
      <c r="J24" s="71"/>
      <c r="K24" s="73"/>
      <c r="L24" s="71"/>
      <c r="M24" s="71"/>
      <c r="N24" s="71"/>
      <c r="O24" s="71"/>
      <c r="P24" s="71"/>
      <c r="Q24" s="70" t="s">
        <v>9</v>
      </c>
      <c r="R24" s="71">
        <v>91.99622942606608</v>
      </c>
      <c r="S24" s="71">
        <v>0.55000000000000004</v>
      </c>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69" t="s">
        <v>29</v>
      </c>
      <c r="BY24" s="69" t="s">
        <v>29</v>
      </c>
    </row>
    <row r="25" spans="1:77" x14ac:dyDescent="0.2">
      <c r="A25" s="73"/>
      <c r="B25" s="71">
        <v>73.953231811523438</v>
      </c>
      <c r="C25" s="71"/>
      <c r="D25" s="71"/>
      <c r="E25" s="71"/>
      <c r="F25" s="71"/>
      <c r="G25" s="71"/>
      <c r="H25" s="73"/>
      <c r="I25" s="73"/>
      <c r="J25" s="71"/>
      <c r="K25" s="73"/>
      <c r="L25" s="71"/>
      <c r="M25" s="71"/>
      <c r="N25" s="71"/>
      <c r="O25" s="71"/>
      <c r="P25" s="71"/>
      <c r="Q25" s="70" t="s">
        <v>206</v>
      </c>
      <c r="R25" s="71">
        <v>151.9497164408366</v>
      </c>
      <c r="S25" s="71">
        <v>0.5</v>
      </c>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69" t="s">
        <v>29</v>
      </c>
      <c r="BY25" s="69" t="s">
        <v>29</v>
      </c>
    </row>
    <row r="26" spans="1:77" x14ac:dyDescent="0.2">
      <c r="A26" s="73"/>
      <c r="B26" s="71">
        <v>78.497161865234375</v>
      </c>
      <c r="C26" s="126">
        <v>5</v>
      </c>
      <c r="D26" s="126">
        <v>2</v>
      </c>
      <c r="E26" s="71"/>
      <c r="F26" s="71"/>
      <c r="G26" s="71"/>
      <c r="H26" s="73"/>
      <c r="I26" s="73"/>
      <c r="J26" s="71"/>
      <c r="K26" s="73"/>
      <c r="L26" s="71"/>
      <c r="M26" s="71"/>
      <c r="N26" s="71"/>
      <c r="O26" s="71"/>
      <c r="P26" s="71"/>
      <c r="Q26" s="73"/>
      <c r="R26" s="71">
        <v>193.27136828104656</v>
      </c>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69" t="s">
        <v>29</v>
      </c>
      <c r="BY26" s="69" t="s">
        <v>29</v>
      </c>
    </row>
    <row r="27" spans="1:77" x14ac:dyDescent="0.2">
      <c r="A27" s="73"/>
      <c r="B27" s="71">
        <v>88.256614685058594</v>
      </c>
      <c r="C27" s="126"/>
      <c r="D27" s="126"/>
      <c r="E27" s="71"/>
      <c r="F27" s="71"/>
      <c r="G27" s="71"/>
      <c r="H27" s="73"/>
      <c r="I27" s="73"/>
      <c r="J27" s="71"/>
      <c r="K27" s="73"/>
      <c r="L27" s="71"/>
      <c r="M27" s="71"/>
      <c r="N27" s="71"/>
      <c r="O27" s="71"/>
      <c r="P27" s="71"/>
      <c r="Q27" s="73"/>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69" t="s">
        <v>29</v>
      </c>
      <c r="BY27" s="69" t="s">
        <v>29</v>
      </c>
    </row>
    <row r="28" spans="1:77" x14ac:dyDescent="0.2">
      <c r="A28" s="73"/>
      <c r="B28" s="71">
        <v>93.020484924316406</v>
      </c>
      <c r="C28" s="126"/>
      <c r="D28" s="126"/>
      <c r="E28" s="71"/>
      <c r="F28" s="71"/>
      <c r="G28" s="71"/>
      <c r="H28" s="73"/>
      <c r="I28" s="73"/>
      <c r="J28" s="71"/>
      <c r="K28" s="73"/>
      <c r="L28" s="71"/>
      <c r="M28" s="71"/>
      <c r="N28" s="71"/>
      <c r="O28" s="71"/>
      <c r="P28" s="71"/>
      <c r="Q28" s="73"/>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69" t="s">
        <v>29</v>
      </c>
      <c r="BY28" s="69" t="s">
        <v>29</v>
      </c>
    </row>
    <row r="29" spans="1:77" x14ac:dyDescent="0.2">
      <c r="A29" s="73"/>
      <c r="B29" s="71">
        <v>74.003097534179688</v>
      </c>
      <c r="C29" s="126">
        <v>7</v>
      </c>
      <c r="D29" s="126">
        <v>3.2</v>
      </c>
      <c r="E29" s="71"/>
      <c r="F29" s="71"/>
      <c r="G29" s="71"/>
      <c r="H29" s="73"/>
      <c r="I29" s="73"/>
      <c r="J29" s="71"/>
      <c r="K29" s="73"/>
      <c r="L29" s="71"/>
      <c r="M29" s="71"/>
      <c r="N29" s="71"/>
      <c r="O29" s="71"/>
      <c r="P29" s="71"/>
      <c r="Q29" s="73"/>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69" t="s">
        <v>29</v>
      </c>
      <c r="BY29" s="69" t="s">
        <v>29</v>
      </c>
    </row>
    <row r="30" spans="1:77" x14ac:dyDescent="0.2">
      <c r="A30" s="73"/>
      <c r="B30" s="71">
        <v>59.161590576171875</v>
      </c>
      <c r="C30" s="126"/>
      <c r="D30" s="126"/>
      <c r="E30" s="71"/>
      <c r="F30" s="71"/>
      <c r="G30" s="71"/>
      <c r="H30" s="73"/>
      <c r="I30" s="73"/>
      <c r="J30" s="71"/>
      <c r="K30" s="73"/>
      <c r="L30" s="71"/>
      <c r="M30" s="71"/>
      <c r="N30" s="71"/>
      <c r="O30" s="71"/>
      <c r="P30"/>
      <c r="Q30" s="73"/>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69" t="s">
        <v>29</v>
      </c>
      <c r="BY30" s="69" t="s">
        <v>29</v>
      </c>
    </row>
    <row r="31" spans="1:77" x14ac:dyDescent="0.2">
      <c r="A31" s="73"/>
      <c r="B31" s="71">
        <v>89.244972229003906</v>
      </c>
      <c r="C31" s="126"/>
      <c r="D31" s="126"/>
      <c r="E31" s="71"/>
      <c r="F31" s="71"/>
      <c r="G31" s="71"/>
      <c r="H31" s="73"/>
      <c r="I31" s="73"/>
      <c r="J31" s="71"/>
      <c r="K31" s="73"/>
      <c r="L31" s="71"/>
      <c r="M31" s="71"/>
      <c r="N31" s="71"/>
      <c r="O31" s="71"/>
      <c r="P31" s="71"/>
      <c r="Q31" s="73"/>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69" t="s">
        <v>29</v>
      </c>
      <c r="BY31" s="69" t="s">
        <v>29</v>
      </c>
    </row>
    <row r="32" spans="1:77" x14ac:dyDescent="0.2">
      <c r="A32" s="73"/>
      <c r="B32" s="71">
        <v>80.420722961425781</v>
      </c>
      <c r="C32" s="126">
        <v>10</v>
      </c>
      <c r="D32" s="126">
        <v>5.2</v>
      </c>
      <c r="E32" s="71"/>
      <c r="F32" s="71"/>
      <c r="G32" s="71"/>
      <c r="H32" s="73"/>
      <c r="I32" s="73"/>
      <c r="J32" s="71"/>
      <c r="K32" s="73"/>
      <c r="L32" s="71"/>
      <c r="M32" s="71"/>
      <c r="N32" s="71"/>
      <c r="O32" s="71"/>
      <c r="P32" s="71"/>
      <c r="Q32" s="73"/>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69" t="s">
        <v>29</v>
      </c>
      <c r="BY32" s="69" t="s">
        <v>29</v>
      </c>
    </row>
    <row r="33" spans="1:77" x14ac:dyDescent="0.2">
      <c r="A33" s="73"/>
      <c r="B33" s="71">
        <v>78.945411682128906</v>
      </c>
      <c r="C33" s="126"/>
      <c r="D33" s="126"/>
      <c r="E33" s="71"/>
      <c r="F33" s="71"/>
      <c r="G33" s="71"/>
      <c r="H33" s="73"/>
      <c r="I33" s="73"/>
      <c r="J33" s="71"/>
      <c r="K33" s="73"/>
      <c r="L33" s="71"/>
      <c r="M33" s="71"/>
      <c r="N33" s="71"/>
      <c r="O33" s="71"/>
      <c r="P33" s="71"/>
      <c r="Q33" s="73"/>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69" t="s">
        <v>29</v>
      </c>
      <c r="BY33" s="69" t="s">
        <v>29</v>
      </c>
    </row>
    <row r="34" spans="1:77" x14ac:dyDescent="0.2">
      <c r="A34" s="73"/>
      <c r="B34" s="71">
        <v>88.052352905273438</v>
      </c>
      <c r="C34" s="126"/>
      <c r="D34" s="126"/>
      <c r="E34" s="71"/>
      <c r="F34" s="71"/>
      <c r="G34" s="71"/>
      <c r="H34" s="73"/>
      <c r="I34" s="73"/>
      <c r="J34" s="71"/>
      <c r="K34" s="73"/>
      <c r="L34" s="71"/>
      <c r="M34" s="71"/>
      <c r="N34" s="71"/>
      <c r="O34" s="71"/>
      <c r="P34" s="71"/>
      <c r="Q34" s="73"/>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69" t="s">
        <v>29</v>
      </c>
      <c r="BY34" s="69" t="s">
        <v>29</v>
      </c>
    </row>
    <row r="35" spans="1:77" x14ac:dyDescent="0.2">
      <c r="A35" s="73"/>
      <c r="B35" s="71">
        <v>99.994224548339844</v>
      </c>
      <c r="C35" s="126">
        <v>15</v>
      </c>
      <c r="D35" s="126">
        <v>4.7</v>
      </c>
      <c r="E35" s="71"/>
      <c r="F35" s="71"/>
      <c r="G35" s="71"/>
      <c r="H35" s="73"/>
      <c r="I35" s="73"/>
      <c r="J35" s="71"/>
      <c r="K35" s="73"/>
      <c r="L35" s="71"/>
      <c r="M35" s="71"/>
      <c r="N35" s="71"/>
      <c r="O35" s="71"/>
      <c r="P35" s="71"/>
      <c r="Q35" s="73"/>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69" t="s">
        <v>29</v>
      </c>
      <c r="BY35" s="69" t="s">
        <v>29</v>
      </c>
    </row>
    <row r="36" spans="1:77" x14ac:dyDescent="0.2">
      <c r="A36" s="71"/>
      <c r="B36" s="71"/>
      <c r="C36" s="71"/>
      <c r="D36" s="71"/>
      <c r="E36" s="71"/>
      <c r="F36" s="71"/>
      <c r="G36" s="71"/>
      <c r="H36" s="73"/>
      <c r="I36" s="73"/>
      <c r="J36" s="71"/>
      <c r="K36" s="73"/>
      <c r="L36" s="71"/>
      <c r="M36" s="71"/>
      <c r="N36" s="71"/>
      <c r="O36" s="71"/>
      <c r="P36" s="71"/>
      <c r="Q36" s="73"/>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69" t="s">
        <v>29</v>
      </c>
      <c r="BY36" s="69" t="s">
        <v>29</v>
      </c>
    </row>
    <row r="37" spans="1:77" x14ac:dyDescent="0.2">
      <c r="A37" s="71"/>
      <c r="B37" s="71"/>
      <c r="C37" s="71"/>
      <c r="D37" s="71"/>
      <c r="E37" s="71"/>
      <c r="F37" s="71"/>
      <c r="G37" s="71"/>
      <c r="H37" s="73"/>
      <c r="I37" s="73"/>
      <c r="J37" s="71"/>
      <c r="K37" s="73"/>
      <c r="L37" s="71"/>
      <c r="M37" s="71"/>
      <c r="N37" s="71"/>
      <c r="O37" s="71"/>
      <c r="P37" s="71"/>
      <c r="Q37" s="73"/>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69" t="s">
        <v>29</v>
      </c>
      <c r="BY37" s="69" t="s">
        <v>29</v>
      </c>
    </row>
    <row r="38" spans="1:77" ht="55.5" x14ac:dyDescent="0.2">
      <c r="A38" s="71"/>
      <c r="B38" s="71"/>
      <c r="C38" s="128" t="s">
        <v>329</v>
      </c>
      <c r="D38" s="228" t="s">
        <v>330</v>
      </c>
      <c r="E38" s="71"/>
      <c r="F38" s="71"/>
      <c r="G38" s="71"/>
      <c r="H38" s="73"/>
      <c r="I38" s="73"/>
      <c r="J38" s="71"/>
      <c r="K38" s="73"/>
      <c r="L38" s="71"/>
      <c r="M38" s="71"/>
      <c r="N38" s="71"/>
      <c r="O38" s="71"/>
      <c r="P38" s="71"/>
      <c r="Q38" s="73"/>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69" t="s">
        <v>29</v>
      </c>
      <c r="BY38" s="69" t="s">
        <v>29</v>
      </c>
    </row>
    <row r="39" spans="1:77" x14ac:dyDescent="0.2">
      <c r="A39" s="71"/>
      <c r="B39" s="229">
        <v>44196</v>
      </c>
      <c r="C39" s="71">
        <f>B23</f>
        <v>64.067291259765625</v>
      </c>
      <c r="D39" s="71">
        <f>D23</f>
        <v>1.9</v>
      </c>
      <c r="E39" s="71"/>
      <c r="F39" s="71"/>
      <c r="G39" s="71"/>
      <c r="H39" s="73"/>
      <c r="I39" s="73"/>
      <c r="J39" s="71"/>
      <c r="K39" s="73"/>
      <c r="L39" s="71"/>
      <c r="M39" s="71"/>
      <c r="N39" s="71"/>
      <c r="O39" s="71"/>
      <c r="P39" s="71"/>
      <c r="Q39" s="73"/>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1"/>
      <c r="BM39" s="71"/>
      <c r="BN39" s="71"/>
      <c r="BO39" s="71"/>
      <c r="BP39" s="71"/>
      <c r="BQ39" s="71"/>
      <c r="BR39" s="71"/>
      <c r="BS39" s="71"/>
      <c r="BT39" s="71"/>
      <c r="BU39" s="71"/>
      <c r="BV39" s="71"/>
      <c r="BW39" s="71"/>
      <c r="BX39" s="69" t="s">
        <v>29</v>
      </c>
      <c r="BY39" s="69" t="s">
        <v>29</v>
      </c>
    </row>
    <row r="40" spans="1:77" x14ac:dyDescent="0.2">
      <c r="A40" s="71"/>
      <c r="B40" s="229">
        <v>44286</v>
      </c>
      <c r="C40" s="71">
        <f>B26</f>
        <v>78.497161865234375</v>
      </c>
      <c r="D40" s="71">
        <f>D26</f>
        <v>2</v>
      </c>
      <c r="E40" s="71"/>
      <c r="F40" s="71"/>
      <c r="G40" s="71"/>
      <c r="H40" s="73"/>
      <c r="I40" s="73"/>
      <c r="J40" s="71"/>
      <c r="K40" s="73"/>
      <c r="L40" s="71"/>
      <c r="M40" s="71"/>
      <c r="N40" s="71"/>
      <c r="O40" s="71"/>
      <c r="P40" s="71"/>
      <c r="Q40" s="73"/>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1"/>
      <c r="BP40" s="71"/>
      <c r="BQ40" s="71"/>
      <c r="BR40" s="71"/>
      <c r="BS40" s="71"/>
      <c r="BT40" s="71"/>
      <c r="BU40" s="71"/>
      <c r="BV40" s="71"/>
      <c r="BW40" s="71"/>
      <c r="BX40" s="69" t="s">
        <v>29</v>
      </c>
      <c r="BY40" s="69" t="s">
        <v>29</v>
      </c>
    </row>
    <row r="41" spans="1:77" x14ac:dyDescent="0.2">
      <c r="A41" s="71"/>
      <c r="B41" s="229">
        <v>44377</v>
      </c>
      <c r="C41" s="71">
        <f>B29</f>
        <v>74.003097534179688</v>
      </c>
      <c r="D41" s="71">
        <f>D29</f>
        <v>3.2</v>
      </c>
      <c r="E41" s="71"/>
      <c r="F41" s="71"/>
      <c r="G41" s="71"/>
      <c r="H41" s="73"/>
      <c r="I41" s="73"/>
      <c r="J41" s="71"/>
      <c r="K41" s="73"/>
      <c r="L41" s="71"/>
      <c r="M41" s="71"/>
      <c r="N41" s="71"/>
      <c r="O41" s="71"/>
      <c r="P41" s="71"/>
      <c r="Q41" s="73"/>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69" t="s">
        <v>29</v>
      </c>
      <c r="BY41" s="69" t="s">
        <v>29</v>
      </c>
    </row>
    <row r="42" spans="1:77" x14ac:dyDescent="0.2">
      <c r="A42" s="71"/>
      <c r="B42" s="229">
        <v>44469</v>
      </c>
      <c r="C42" s="71">
        <f>B32</f>
        <v>80.420722961425781</v>
      </c>
      <c r="D42" s="71">
        <f>D32</f>
        <v>5.2</v>
      </c>
      <c r="E42" s="71"/>
      <c r="F42" s="71"/>
      <c r="G42" s="71"/>
      <c r="H42" s="73"/>
      <c r="I42" s="73"/>
      <c r="J42" s="71"/>
      <c r="K42" s="73"/>
      <c r="L42" s="71"/>
      <c r="M42" s="71"/>
      <c r="N42" s="71"/>
      <c r="O42" s="71"/>
      <c r="P42" s="71"/>
      <c r="Q42" s="73"/>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69" t="s">
        <v>29</v>
      </c>
      <c r="BY42" s="69" t="s">
        <v>29</v>
      </c>
    </row>
    <row r="43" spans="1:77" x14ac:dyDescent="0.2">
      <c r="A43" s="71"/>
      <c r="B43" s="126" t="s">
        <v>270</v>
      </c>
      <c r="C43" s="71">
        <f>B35</f>
        <v>99.994224548339844</v>
      </c>
      <c r="D43" s="71">
        <f>D35</f>
        <v>4.7</v>
      </c>
      <c r="E43" s="71"/>
      <c r="F43" s="71"/>
      <c r="G43" s="71"/>
      <c r="H43" s="73"/>
      <c r="I43" s="73"/>
      <c r="J43" s="71"/>
      <c r="K43" s="73"/>
      <c r="L43" s="71"/>
      <c r="M43" s="71"/>
      <c r="N43" s="71"/>
      <c r="O43" s="71"/>
      <c r="P43" s="71"/>
      <c r="Q43" s="73"/>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69" t="s">
        <v>29</v>
      </c>
      <c r="BY43" s="69" t="s">
        <v>29</v>
      </c>
    </row>
    <row r="44" spans="1:77" x14ac:dyDescent="0.2">
      <c r="A44" s="71"/>
      <c r="B44" s="71"/>
      <c r="C44" s="71"/>
      <c r="D44" s="71"/>
      <c r="E44" s="71"/>
      <c r="F44" s="71"/>
      <c r="G44" s="71"/>
      <c r="H44" s="73"/>
      <c r="I44" s="73"/>
      <c r="J44" s="71"/>
      <c r="K44" s="73"/>
      <c r="L44" s="71"/>
      <c r="M44" s="71"/>
      <c r="N44" s="71"/>
      <c r="O44" s="71"/>
      <c r="P44" s="71"/>
      <c r="Q44" s="73"/>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69" t="s">
        <v>29</v>
      </c>
      <c r="BY44" s="69" t="s">
        <v>29</v>
      </c>
    </row>
    <row r="45" spans="1:77" x14ac:dyDescent="0.2">
      <c r="A45" s="71"/>
      <c r="B45" s="71"/>
      <c r="C45" s="71"/>
      <c r="D45" s="71"/>
      <c r="E45" s="71"/>
      <c r="F45" s="71"/>
      <c r="G45" s="71"/>
      <c r="H45" s="73"/>
      <c r="I45" s="73"/>
      <c r="J45" s="71"/>
      <c r="K45" s="73"/>
      <c r="L45" s="71"/>
      <c r="M45" s="71"/>
      <c r="N45" s="71"/>
      <c r="O45" s="71"/>
      <c r="P45" s="71"/>
      <c r="Q45" s="73"/>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69" t="s">
        <v>29</v>
      </c>
      <c r="BY45" s="69" t="s">
        <v>29</v>
      </c>
    </row>
    <row r="46" spans="1:77" x14ac:dyDescent="0.2">
      <c r="A46" s="71"/>
      <c r="B46" s="71"/>
      <c r="C46" s="71"/>
      <c r="D46" s="71"/>
      <c r="E46" s="71"/>
      <c r="F46" s="71"/>
      <c r="G46" s="71"/>
      <c r="H46" s="73"/>
      <c r="I46" s="73"/>
      <c r="J46" s="71"/>
      <c r="K46" s="73"/>
      <c r="L46" s="71"/>
      <c r="M46" s="71"/>
      <c r="N46" s="71"/>
      <c r="O46" s="71"/>
      <c r="P46" s="71"/>
      <c r="Q46" s="73"/>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69" t="s">
        <v>29</v>
      </c>
      <c r="BY46" s="69" t="s">
        <v>29</v>
      </c>
    </row>
    <row r="47" spans="1:77" x14ac:dyDescent="0.2">
      <c r="A47" s="71"/>
      <c r="B47" s="71"/>
      <c r="C47" s="71"/>
      <c r="D47" s="71"/>
      <c r="E47" s="71"/>
      <c r="F47" s="71"/>
      <c r="G47" s="71"/>
      <c r="H47" s="73"/>
      <c r="I47" s="73"/>
      <c r="J47" s="71"/>
      <c r="K47" s="73"/>
      <c r="L47" s="71"/>
      <c r="M47" s="71"/>
      <c r="N47" s="71"/>
      <c r="O47" s="71"/>
      <c r="P47" s="71"/>
      <c r="Q47" s="73"/>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69" t="s">
        <v>29</v>
      </c>
      <c r="BY47" s="69" t="s">
        <v>29</v>
      </c>
    </row>
    <row r="48" spans="1:77" x14ac:dyDescent="0.2">
      <c r="A48" s="71"/>
      <c r="B48" s="71"/>
      <c r="C48" s="71"/>
      <c r="D48" s="71"/>
      <c r="E48" s="71"/>
      <c r="F48" s="71"/>
      <c r="G48" s="71"/>
      <c r="H48" s="73"/>
      <c r="I48" s="73"/>
      <c r="J48" s="71"/>
      <c r="K48" s="73"/>
      <c r="L48" s="71"/>
      <c r="M48" s="71"/>
      <c r="N48" s="71"/>
      <c r="O48" s="71"/>
      <c r="P48" s="71"/>
      <c r="Q48" s="73"/>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69" t="s">
        <v>29</v>
      </c>
      <c r="BY48" s="69" t="s">
        <v>29</v>
      </c>
    </row>
    <row r="49" spans="1:77" x14ac:dyDescent="0.2">
      <c r="A49" s="71"/>
      <c r="B49" s="71"/>
      <c r="C49" s="71"/>
      <c r="D49" s="71"/>
      <c r="E49" s="71"/>
      <c r="F49" s="71"/>
      <c r="G49" s="71"/>
      <c r="H49" s="73"/>
      <c r="I49" s="73"/>
      <c r="J49" s="71"/>
      <c r="K49" s="73"/>
      <c r="L49" s="71"/>
      <c r="M49" s="71"/>
      <c r="N49" s="71"/>
      <c r="O49" s="71"/>
      <c r="P49" s="71"/>
      <c r="Q49" s="73"/>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69" t="s">
        <v>29</v>
      </c>
      <c r="BY49" s="69" t="s">
        <v>29</v>
      </c>
    </row>
    <row r="50" spans="1:77" x14ac:dyDescent="0.2">
      <c r="A50" s="71"/>
      <c r="B50" s="71"/>
      <c r="C50" s="71"/>
      <c r="D50" s="71"/>
      <c r="E50" s="71"/>
      <c r="F50" s="71"/>
      <c r="G50" s="71"/>
      <c r="H50" s="73"/>
      <c r="I50" s="73"/>
      <c r="J50" s="71"/>
      <c r="K50" s="73"/>
      <c r="L50" s="71"/>
      <c r="M50" s="71"/>
      <c r="N50" s="71"/>
      <c r="O50" s="71"/>
      <c r="P50" s="71"/>
      <c r="Q50" s="73"/>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69" t="s">
        <v>29</v>
      </c>
      <c r="BY50" s="69" t="s">
        <v>29</v>
      </c>
    </row>
    <row r="51" spans="1:77" x14ac:dyDescent="0.2">
      <c r="A51" s="71"/>
      <c r="B51" s="71"/>
      <c r="C51" s="71"/>
      <c r="D51" s="71"/>
      <c r="E51" s="71"/>
      <c r="F51" s="71"/>
      <c r="G51" s="71"/>
      <c r="H51" s="73"/>
      <c r="I51" s="73"/>
      <c r="J51" s="71"/>
      <c r="K51" s="73"/>
      <c r="L51" s="71"/>
      <c r="M51" s="71"/>
      <c r="N51" s="71"/>
      <c r="O51" s="71"/>
      <c r="P51" s="71"/>
      <c r="Q51" s="73"/>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69" t="s">
        <v>29</v>
      </c>
      <c r="BY51" s="69" t="s">
        <v>29</v>
      </c>
    </row>
    <row r="52" spans="1:77" x14ac:dyDescent="0.2">
      <c r="A52" s="71"/>
      <c r="B52" s="71"/>
      <c r="C52" s="71"/>
      <c r="D52" s="71"/>
      <c r="E52" s="71"/>
      <c r="F52" s="71"/>
      <c r="G52" s="71"/>
      <c r="H52" s="73"/>
      <c r="I52" s="73"/>
      <c r="J52" s="71"/>
      <c r="K52" s="73"/>
      <c r="L52" s="71"/>
      <c r="M52" s="71"/>
      <c r="N52" s="71"/>
      <c r="O52" s="71"/>
      <c r="P52" s="71"/>
      <c r="Q52" s="73"/>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69" t="s">
        <v>29</v>
      </c>
      <c r="BY52" s="69" t="s">
        <v>29</v>
      </c>
    </row>
    <row r="53" spans="1:77" x14ac:dyDescent="0.2">
      <c r="A53" s="71"/>
      <c r="B53" s="71"/>
      <c r="C53" s="71"/>
      <c r="D53" s="71"/>
      <c r="E53" s="71"/>
      <c r="F53" s="71"/>
      <c r="G53" s="71"/>
      <c r="H53" s="73"/>
      <c r="I53" s="73"/>
      <c r="J53" s="71"/>
      <c r="K53" s="73"/>
      <c r="L53" s="71"/>
      <c r="M53" s="71"/>
      <c r="N53" s="71"/>
      <c r="O53" s="71"/>
      <c r="P53" s="71"/>
      <c r="Q53" s="73"/>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69" t="s">
        <v>29</v>
      </c>
      <c r="BY53" s="69" t="s">
        <v>29</v>
      </c>
    </row>
    <row r="54" spans="1:77" x14ac:dyDescent="0.2">
      <c r="A54" s="71"/>
      <c r="B54" s="71"/>
      <c r="C54" s="71"/>
      <c r="D54" s="71"/>
      <c r="E54" s="71"/>
      <c r="F54" s="71"/>
      <c r="G54" s="71"/>
      <c r="H54" s="73"/>
      <c r="I54" s="73"/>
      <c r="J54" s="71"/>
      <c r="K54" s="73"/>
      <c r="L54" s="71"/>
      <c r="M54" s="71"/>
      <c r="N54" s="71"/>
      <c r="O54" s="71"/>
      <c r="P54" s="71"/>
      <c r="Q54" s="73"/>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69" t="s">
        <v>29</v>
      </c>
      <c r="BY54" s="69" t="s">
        <v>29</v>
      </c>
    </row>
    <row r="55" spans="1:77" x14ac:dyDescent="0.2">
      <c r="A55" s="71"/>
      <c r="B55" s="71"/>
      <c r="C55" s="71"/>
      <c r="D55" s="71"/>
      <c r="E55" s="71"/>
      <c r="F55" s="71"/>
      <c r="G55" s="71"/>
      <c r="H55" s="73"/>
      <c r="I55" s="73"/>
      <c r="J55" s="71"/>
      <c r="K55" s="73"/>
      <c r="L55" s="71"/>
      <c r="M55" s="71"/>
      <c r="N55" s="71"/>
      <c r="O55" s="71"/>
      <c r="P55" s="71"/>
      <c r="Q55" s="73"/>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69" t="s">
        <v>29</v>
      </c>
      <c r="BY55" s="69" t="s">
        <v>29</v>
      </c>
    </row>
    <row r="56" spans="1:77" x14ac:dyDescent="0.2">
      <c r="A56" s="71"/>
      <c r="B56" s="71"/>
      <c r="C56" s="71"/>
      <c r="D56" s="71"/>
      <c r="E56" s="71"/>
      <c r="F56" s="71"/>
      <c r="G56" s="71"/>
      <c r="H56" s="73"/>
      <c r="I56" s="73"/>
      <c r="J56" s="71"/>
      <c r="K56" s="73"/>
      <c r="L56" s="71"/>
      <c r="M56" s="71"/>
      <c r="N56" s="71"/>
      <c r="O56" s="71"/>
      <c r="P56" s="71"/>
      <c r="Q56" s="73"/>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69" t="s">
        <v>29</v>
      </c>
      <c r="BY56" s="69" t="s">
        <v>29</v>
      </c>
    </row>
    <row r="57" spans="1:77" x14ac:dyDescent="0.2">
      <c r="A57" s="71"/>
      <c r="B57" s="71"/>
      <c r="C57" s="71"/>
      <c r="D57" s="71"/>
      <c r="E57" s="71"/>
      <c r="F57" s="71"/>
      <c r="G57" s="71"/>
      <c r="H57" s="73"/>
      <c r="I57" s="73"/>
      <c r="J57" s="71"/>
      <c r="K57" s="73"/>
      <c r="L57" s="71"/>
      <c r="M57" s="71"/>
      <c r="N57" s="71"/>
      <c r="O57" s="71"/>
      <c r="P57" s="71"/>
      <c r="Q57" s="73"/>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69" t="s">
        <v>29</v>
      </c>
      <c r="BY57" s="69" t="s">
        <v>29</v>
      </c>
    </row>
    <row r="58" spans="1:77" x14ac:dyDescent="0.2">
      <c r="A58" s="71"/>
      <c r="B58" s="71"/>
      <c r="C58" s="71"/>
      <c r="D58" s="71"/>
      <c r="E58" s="71"/>
      <c r="F58" s="71"/>
      <c r="G58" s="71"/>
      <c r="H58" s="73"/>
      <c r="I58" s="73"/>
      <c r="J58" s="71"/>
      <c r="K58" s="73"/>
      <c r="L58" s="71"/>
      <c r="M58" s="71"/>
      <c r="N58" s="71"/>
      <c r="O58" s="71"/>
      <c r="P58" s="71"/>
      <c r="Q58" s="73"/>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69" t="s">
        <v>29</v>
      </c>
      <c r="BY58" s="69" t="s">
        <v>29</v>
      </c>
    </row>
    <row r="59" spans="1:77" x14ac:dyDescent="0.2">
      <c r="A59" s="71"/>
      <c r="B59" s="71"/>
      <c r="C59" s="71"/>
      <c r="D59" s="71"/>
      <c r="E59" s="71"/>
      <c r="F59" s="71"/>
      <c r="G59" s="71"/>
      <c r="H59" s="73"/>
      <c r="I59" s="73"/>
      <c r="J59" s="71"/>
      <c r="K59" s="73"/>
      <c r="L59" s="71"/>
      <c r="M59" s="71"/>
      <c r="N59" s="71"/>
      <c r="O59" s="71"/>
      <c r="P59" s="71"/>
      <c r="Q59" s="73"/>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69" t="s">
        <v>29</v>
      </c>
      <c r="BY59" s="69" t="s">
        <v>29</v>
      </c>
    </row>
    <row r="60" spans="1:77" x14ac:dyDescent="0.2">
      <c r="A60" s="71"/>
      <c r="B60" s="71"/>
      <c r="C60" s="71"/>
      <c r="D60" s="71"/>
      <c r="E60" s="71"/>
      <c r="F60" s="71"/>
      <c r="G60" s="71"/>
      <c r="H60" s="73"/>
      <c r="I60" s="73"/>
      <c r="J60" s="71"/>
      <c r="K60" s="73"/>
      <c r="L60" s="71"/>
      <c r="M60" s="71"/>
      <c r="N60" s="71"/>
      <c r="O60" s="71"/>
      <c r="P60" s="71"/>
      <c r="Q60" s="73"/>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69" t="s">
        <v>29</v>
      </c>
      <c r="BY60" s="69" t="s">
        <v>29</v>
      </c>
    </row>
    <row r="61" spans="1:77" x14ac:dyDescent="0.2">
      <c r="A61" s="71"/>
      <c r="B61" s="71"/>
      <c r="C61" s="71"/>
      <c r="D61" s="71"/>
      <c r="E61" s="71"/>
      <c r="F61" s="71"/>
      <c r="G61" s="71"/>
      <c r="H61" s="73"/>
      <c r="I61" s="73"/>
      <c r="J61" s="71"/>
      <c r="K61" s="73"/>
      <c r="L61" s="71"/>
      <c r="M61" s="71"/>
      <c r="N61" s="71"/>
      <c r="O61" s="71"/>
      <c r="P61" s="71"/>
      <c r="Q61" s="73"/>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69" t="s">
        <v>29</v>
      </c>
      <c r="BY61" s="69" t="s">
        <v>29</v>
      </c>
    </row>
    <row r="62" spans="1:77" x14ac:dyDescent="0.2">
      <c r="A62" s="71"/>
      <c r="B62" s="71"/>
      <c r="C62" s="71"/>
      <c r="D62" s="71"/>
      <c r="E62" s="71"/>
      <c r="F62" s="71"/>
      <c r="G62" s="71"/>
      <c r="H62" s="73"/>
      <c r="I62" s="73"/>
      <c r="J62" s="71"/>
      <c r="K62" s="73"/>
      <c r="L62" s="71"/>
      <c r="M62" s="71"/>
      <c r="N62" s="71"/>
      <c r="O62" s="71"/>
      <c r="P62" s="71"/>
      <c r="Q62" s="73"/>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69" t="s">
        <v>29</v>
      </c>
      <c r="BY62" s="69" t="s">
        <v>29</v>
      </c>
    </row>
    <row r="63" spans="1:77" x14ac:dyDescent="0.2">
      <c r="A63" s="71"/>
      <c r="B63" s="71"/>
      <c r="C63" s="71"/>
      <c r="D63" s="71"/>
      <c r="E63" s="71"/>
      <c r="F63" s="71"/>
      <c r="G63" s="71"/>
      <c r="H63" s="73"/>
      <c r="I63" s="73"/>
      <c r="J63" s="71"/>
      <c r="K63" s="73"/>
      <c r="L63" s="71"/>
      <c r="M63" s="71"/>
      <c r="N63" s="71"/>
      <c r="O63" s="71"/>
      <c r="P63" s="71"/>
      <c r="Q63" s="73"/>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69" t="s">
        <v>29</v>
      </c>
      <c r="BY63" s="69" t="s">
        <v>29</v>
      </c>
    </row>
    <row r="64" spans="1:77" x14ac:dyDescent="0.2">
      <c r="A64" s="71"/>
      <c r="B64" s="71"/>
      <c r="C64" s="71"/>
      <c r="D64" s="71"/>
      <c r="E64" s="71"/>
      <c r="F64" s="71"/>
      <c r="G64" s="71"/>
      <c r="H64" s="73"/>
      <c r="I64" s="73"/>
      <c r="J64" s="71"/>
      <c r="K64" s="73"/>
      <c r="L64" s="71"/>
      <c r="M64" s="71"/>
      <c r="N64" s="71"/>
      <c r="O64" s="71"/>
      <c r="P64" s="71"/>
      <c r="Q64" s="73"/>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69" t="s">
        <v>29</v>
      </c>
      <c r="BY64" s="69" t="s">
        <v>29</v>
      </c>
    </row>
    <row r="65" spans="1:77" x14ac:dyDescent="0.2">
      <c r="A65" s="71"/>
      <c r="B65" s="71"/>
      <c r="C65" s="71"/>
      <c r="D65" s="71"/>
      <c r="E65" s="71"/>
      <c r="F65" s="71"/>
      <c r="G65" s="71"/>
      <c r="H65" s="73"/>
      <c r="I65" s="73"/>
      <c r="J65" s="71"/>
      <c r="K65" s="73"/>
      <c r="L65" s="71"/>
      <c r="M65" s="71"/>
      <c r="N65" s="71"/>
      <c r="O65" s="71"/>
      <c r="P65" s="71"/>
      <c r="Q65" s="73"/>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69" t="s">
        <v>29</v>
      </c>
      <c r="BY65" s="69" t="s">
        <v>29</v>
      </c>
    </row>
    <row r="66" spans="1:77" x14ac:dyDescent="0.2">
      <c r="A66" s="71"/>
      <c r="B66" s="71"/>
      <c r="C66" s="71"/>
      <c r="D66" s="71"/>
      <c r="E66" s="71"/>
      <c r="F66" s="71"/>
      <c r="G66" s="71"/>
      <c r="H66" s="73"/>
      <c r="I66" s="73"/>
      <c r="J66" s="71"/>
      <c r="K66" s="73"/>
      <c r="L66" s="71"/>
      <c r="M66" s="71"/>
      <c r="N66" s="71"/>
      <c r="O66" s="71"/>
      <c r="P66" s="71"/>
      <c r="Q66" s="73"/>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69" t="s">
        <v>29</v>
      </c>
      <c r="BY66" s="69" t="s">
        <v>29</v>
      </c>
    </row>
    <row r="67" spans="1:77" x14ac:dyDescent="0.2">
      <c r="A67" s="71"/>
      <c r="B67" s="71"/>
      <c r="C67" s="71"/>
      <c r="D67" s="71"/>
      <c r="E67" s="71"/>
      <c r="F67" s="71"/>
      <c r="G67" s="71"/>
      <c r="H67" s="73"/>
      <c r="I67" s="73"/>
      <c r="J67" s="71"/>
      <c r="K67" s="73"/>
      <c r="L67" s="71"/>
      <c r="M67" s="71"/>
      <c r="N67" s="71"/>
      <c r="O67" s="71"/>
      <c r="P67" s="71"/>
      <c r="Q67" s="73"/>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69" t="s">
        <v>29</v>
      </c>
      <c r="BY67" s="69" t="s">
        <v>29</v>
      </c>
    </row>
    <row r="68" spans="1:77" x14ac:dyDescent="0.2">
      <c r="A68" s="71"/>
      <c r="B68" s="71"/>
      <c r="C68" s="71"/>
      <c r="D68" s="71"/>
      <c r="E68" s="71"/>
      <c r="F68" s="71"/>
      <c r="G68" s="71"/>
      <c r="H68" s="73"/>
      <c r="I68" s="73"/>
      <c r="J68" s="71"/>
      <c r="K68" s="73"/>
      <c r="L68" s="71"/>
      <c r="M68" s="71"/>
      <c r="N68" s="71"/>
      <c r="O68" s="71"/>
      <c r="P68" s="71"/>
      <c r="Q68" s="73"/>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69" t="s">
        <v>29</v>
      </c>
      <c r="BY68" s="69" t="s">
        <v>29</v>
      </c>
    </row>
    <row r="69" spans="1:77" x14ac:dyDescent="0.2">
      <c r="A69" s="71"/>
      <c r="B69" s="71"/>
      <c r="C69" s="71"/>
      <c r="D69" s="71"/>
      <c r="E69" s="71"/>
      <c r="F69" s="71"/>
      <c r="G69" s="71"/>
      <c r="H69" s="73"/>
      <c r="I69" s="73"/>
      <c r="J69" s="71"/>
      <c r="K69" s="73"/>
      <c r="L69" s="71"/>
      <c r="M69" s="71"/>
      <c r="N69" s="71"/>
      <c r="O69" s="71"/>
      <c r="P69" s="71"/>
      <c r="Q69" s="73"/>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69" t="s">
        <v>29</v>
      </c>
      <c r="BY69" s="69" t="s">
        <v>29</v>
      </c>
    </row>
    <row r="70" spans="1:77" x14ac:dyDescent="0.2">
      <c r="A70" s="71"/>
      <c r="B70" s="71"/>
      <c r="C70" s="71"/>
      <c r="D70" s="71"/>
      <c r="E70" s="71"/>
      <c r="F70" s="71"/>
      <c r="G70" s="71"/>
      <c r="H70" s="73"/>
      <c r="I70" s="73"/>
      <c r="J70" s="71"/>
      <c r="K70" s="73"/>
      <c r="L70" s="71"/>
      <c r="M70" s="71"/>
      <c r="N70" s="71"/>
      <c r="O70" s="71"/>
      <c r="P70" s="71"/>
      <c r="Q70" s="73"/>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69" t="s">
        <v>29</v>
      </c>
      <c r="BY70" s="69" t="s">
        <v>29</v>
      </c>
    </row>
    <row r="71" spans="1:77" x14ac:dyDescent="0.2">
      <c r="A71" s="71"/>
      <c r="C71" s="71"/>
      <c r="D71" s="71"/>
      <c r="E71" s="71"/>
      <c r="F71" s="71"/>
      <c r="G71" s="71"/>
      <c r="H71" s="73"/>
      <c r="I71" s="73"/>
      <c r="J71" s="71"/>
      <c r="K71" s="73"/>
      <c r="L71" s="71"/>
      <c r="M71" s="71"/>
      <c r="N71" s="71"/>
      <c r="O71" s="71"/>
      <c r="P71" s="71"/>
      <c r="Q71" s="73"/>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69" t="s">
        <v>29</v>
      </c>
      <c r="BY71" s="69" t="s">
        <v>29</v>
      </c>
    </row>
    <row r="72" spans="1:77" x14ac:dyDescent="0.2">
      <c r="A72" s="71"/>
      <c r="C72" s="71"/>
      <c r="D72" s="71"/>
      <c r="E72" s="71"/>
      <c r="F72" s="71"/>
      <c r="G72" s="71"/>
      <c r="H72" s="73"/>
      <c r="I72" s="73"/>
      <c r="J72" s="71"/>
      <c r="K72" s="73"/>
      <c r="L72" s="71"/>
      <c r="M72" s="71"/>
      <c r="N72" s="71"/>
      <c r="O72" s="71"/>
      <c r="P72" s="71"/>
      <c r="Q72" s="73"/>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69" t="s">
        <v>29</v>
      </c>
      <c r="BY72" s="69" t="s">
        <v>29</v>
      </c>
    </row>
    <row r="73" spans="1:77" x14ac:dyDescent="0.2">
      <c r="A73" s="71"/>
      <c r="C73" s="71"/>
      <c r="D73" s="71"/>
      <c r="E73" s="71"/>
      <c r="F73" s="71"/>
      <c r="G73" s="71"/>
      <c r="H73" s="73"/>
      <c r="I73" s="73"/>
      <c r="J73" s="71"/>
      <c r="K73" s="73"/>
      <c r="L73" s="71"/>
      <c r="M73" s="71"/>
      <c r="N73" s="71"/>
      <c r="O73" s="71"/>
      <c r="P73" s="71"/>
      <c r="Q73" s="73"/>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69" t="s">
        <v>29</v>
      </c>
      <c r="BY73" s="69" t="s">
        <v>29</v>
      </c>
    </row>
    <row r="74" spans="1:77" x14ac:dyDescent="0.2">
      <c r="A74" s="71"/>
      <c r="C74" s="71"/>
      <c r="D74" s="71"/>
      <c r="E74" s="71"/>
      <c r="F74" s="71"/>
      <c r="G74" s="71"/>
      <c r="H74" s="73"/>
      <c r="I74" s="73"/>
      <c r="J74" s="71"/>
      <c r="K74" s="73"/>
      <c r="L74" s="71"/>
      <c r="M74" s="71"/>
      <c r="N74" s="71"/>
      <c r="O74" s="71"/>
      <c r="P74" s="71"/>
      <c r="Q74" s="73"/>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69" t="s">
        <v>29</v>
      </c>
      <c r="BY74" s="69" t="s">
        <v>29</v>
      </c>
    </row>
    <row r="75" spans="1:77" x14ac:dyDescent="0.2">
      <c r="A75" s="71"/>
      <c r="C75" s="71"/>
      <c r="D75" s="71"/>
      <c r="E75" s="71"/>
      <c r="F75" s="71"/>
      <c r="G75" s="71"/>
      <c r="H75" s="73"/>
      <c r="I75" s="73"/>
      <c r="J75" s="71"/>
      <c r="K75" s="73"/>
      <c r="L75" s="71"/>
      <c r="M75" s="71"/>
      <c r="N75" s="71"/>
      <c r="O75" s="71"/>
      <c r="P75" s="71"/>
      <c r="Q75" s="73"/>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69" t="s">
        <v>29</v>
      </c>
      <c r="BY75" s="69" t="s">
        <v>29</v>
      </c>
    </row>
    <row r="76" spans="1:77" x14ac:dyDescent="0.2">
      <c r="A76" s="71"/>
      <c r="C76" s="71"/>
      <c r="D76" s="71"/>
      <c r="E76" s="71"/>
      <c r="F76" s="71"/>
      <c r="G76" s="71"/>
      <c r="H76" s="73"/>
      <c r="I76" s="73"/>
      <c r="J76" s="71"/>
      <c r="K76" s="73"/>
      <c r="L76" s="71"/>
      <c r="M76" s="71"/>
      <c r="N76" s="71"/>
      <c r="O76" s="71"/>
      <c r="P76" s="71"/>
      <c r="Q76" s="73"/>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69" t="s">
        <v>29</v>
      </c>
      <c r="BY76" s="69" t="s">
        <v>29</v>
      </c>
    </row>
    <row r="77" spans="1:77" x14ac:dyDescent="0.2">
      <c r="A77" s="71"/>
      <c r="C77" s="71"/>
      <c r="D77" s="71"/>
      <c r="E77" s="71"/>
      <c r="F77" s="71"/>
      <c r="G77" s="71"/>
      <c r="H77" s="73"/>
      <c r="I77" s="73"/>
      <c r="J77" s="71"/>
      <c r="K77" s="73"/>
      <c r="L77" s="71"/>
      <c r="M77" s="71"/>
      <c r="N77" s="71"/>
      <c r="O77" s="71"/>
      <c r="P77" s="71"/>
      <c r="Q77" s="73"/>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69" t="s">
        <v>29</v>
      </c>
      <c r="BY77" s="69" t="s">
        <v>29</v>
      </c>
    </row>
    <row r="78" spans="1:77" x14ac:dyDescent="0.2">
      <c r="A78" s="71"/>
      <c r="C78" s="71"/>
      <c r="D78" s="71"/>
      <c r="E78" s="71"/>
      <c r="F78" s="71"/>
      <c r="G78" s="71"/>
      <c r="H78" s="73"/>
      <c r="I78" s="73"/>
      <c r="J78" s="71"/>
      <c r="K78" s="73"/>
      <c r="L78" s="71"/>
      <c r="M78" s="71"/>
      <c r="N78" s="71"/>
      <c r="O78" s="71"/>
      <c r="P78" s="71"/>
      <c r="Q78" s="73"/>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69" t="s">
        <v>29</v>
      </c>
      <c r="BY78" s="69" t="s">
        <v>29</v>
      </c>
    </row>
  </sheetData>
  <hyperlinks>
    <hyperlink ref="Q12" r:id="rId1"/>
  </hyperlinks>
  <pageMargins left="0.75" right="0.75" top="1" bottom="1" header="0.5" footer="0.5"/>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97"/>
  <sheetViews>
    <sheetView zoomScale="70" zoomScaleNormal="70" workbookViewId="0">
      <selection activeCell="O43" sqref="O43"/>
    </sheetView>
  </sheetViews>
  <sheetFormatPr defaultColWidth="7.42578125" defaultRowHeight="11.1" customHeight="1" x14ac:dyDescent="0.2"/>
  <cols>
    <col min="1" max="1" width="11.42578125" style="92" customWidth="1"/>
    <col min="2" max="2" width="7.42578125" style="97" customWidth="1"/>
    <col min="3" max="3" width="11.5703125" style="97" customWidth="1"/>
    <col min="4" max="4" width="10.42578125" style="107" customWidth="1"/>
    <col min="5" max="6" width="9.42578125" style="92" customWidth="1"/>
    <col min="7" max="7" width="13.5703125" style="80" customWidth="1"/>
    <col min="8" max="8" width="9" style="80" customWidth="1"/>
    <col min="9" max="10" width="7.42578125" style="80"/>
    <col min="11" max="11" width="11.42578125" style="80" customWidth="1"/>
    <col min="12" max="12" width="9.5703125" style="80" bestFit="1" customWidth="1"/>
    <col min="13" max="13" width="8.5703125" style="80" bestFit="1" customWidth="1"/>
    <col min="14" max="14" width="7.42578125" style="80"/>
    <col min="15" max="15" width="17.42578125" style="80" bestFit="1" customWidth="1"/>
    <col min="16" max="17" width="7.42578125" style="80"/>
    <col min="19" max="248" width="7.42578125" style="80"/>
    <col min="249" max="249" width="11" style="80" customWidth="1"/>
    <col min="250" max="250" width="4.5703125" style="80" customWidth="1"/>
    <col min="251" max="251" width="7.42578125" style="80" customWidth="1"/>
    <col min="252" max="252" width="6.5703125" style="80" customWidth="1"/>
    <col min="253" max="253" width="7.42578125" style="80" customWidth="1"/>
    <col min="254" max="254" width="3.42578125" style="80" customWidth="1"/>
    <col min="255" max="255" width="11.5703125" style="80" customWidth="1"/>
    <col min="256" max="256" width="10.42578125" style="80" customWidth="1"/>
    <col min="257" max="257" width="5.5703125" style="80" customWidth="1"/>
    <col min="258" max="258" width="9.42578125" style="80" customWidth="1"/>
    <col min="259" max="259" width="13.42578125" style="80" customWidth="1"/>
    <col min="260" max="504" width="7.42578125" style="80"/>
    <col min="505" max="505" width="11" style="80" customWidth="1"/>
    <col min="506" max="506" width="4.5703125" style="80" customWidth="1"/>
    <col min="507" max="507" width="7.42578125" style="80" customWidth="1"/>
    <col min="508" max="508" width="6.5703125" style="80" customWidth="1"/>
    <col min="509" max="509" width="7.42578125" style="80" customWidth="1"/>
    <col min="510" max="510" width="3.42578125" style="80" customWidth="1"/>
    <col min="511" max="511" width="11.5703125" style="80" customWidth="1"/>
    <col min="512" max="512" width="10.42578125" style="80" customWidth="1"/>
    <col min="513" max="513" width="5.5703125" style="80" customWidth="1"/>
    <col min="514" max="514" width="9.42578125" style="80" customWidth="1"/>
    <col min="515" max="515" width="13.42578125" style="80" customWidth="1"/>
    <col min="516" max="760" width="7.42578125" style="80"/>
    <col min="761" max="761" width="11" style="80" customWidth="1"/>
    <col min="762" max="762" width="4.5703125" style="80" customWidth="1"/>
    <col min="763" max="763" width="7.42578125" style="80" customWidth="1"/>
    <col min="764" max="764" width="6.5703125" style="80" customWidth="1"/>
    <col min="765" max="765" width="7.42578125" style="80" customWidth="1"/>
    <col min="766" max="766" width="3.42578125" style="80" customWidth="1"/>
    <col min="767" max="767" width="11.5703125" style="80" customWidth="1"/>
    <col min="768" max="768" width="10.42578125" style="80" customWidth="1"/>
    <col min="769" max="769" width="5.5703125" style="80" customWidth="1"/>
    <col min="770" max="770" width="9.42578125" style="80" customWidth="1"/>
    <col min="771" max="771" width="13.42578125" style="80" customWidth="1"/>
    <col min="772" max="1016" width="7.42578125" style="80"/>
    <col min="1017" max="1017" width="11" style="80" customWidth="1"/>
    <col min="1018" max="1018" width="4.5703125" style="80" customWidth="1"/>
    <col min="1019" max="1019" width="7.42578125" style="80" customWidth="1"/>
    <col min="1020" max="1020" width="6.5703125" style="80" customWidth="1"/>
    <col min="1021" max="1021" width="7.42578125" style="80" customWidth="1"/>
    <col min="1022" max="1022" width="3.42578125" style="80" customWidth="1"/>
    <col min="1023" max="1023" width="11.5703125" style="80" customWidth="1"/>
    <col min="1024" max="1024" width="10.42578125" style="80" customWidth="1"/>
    <col min="1025" max="1025" width="5.5703125" style="80" customWidth="1"/>
    <col min="1026" max="1026" width="9.42578125" style="80" customWidth="1"/>
    <col min="1027" max="1027" width="13.42578125" style="80" customWidth="1"/>
    <col min="1028" max="1272" width="7.42578125" style="80"/>
    <col min="1273" max="1273" width="11" style="80" customWidth="1"/>
    <col min="1274" max="1274" width="4.5703125" style="80" customWidth="1"/>
    <col min="1275" max="1275" width="7.42578125" style="80" customWidth="1"/>
    <col min="1276" max="1276" width="6.5703125" style="80" customWidth="1"/>
    <col min="1277" max="1277" width="7.42578125" style="80" customWidth="1"/>
    <col min="1278" max="1278" width="3.42578125" style="80" customWidth="1"/>
    <col min="1279" max="1279" width="11.5703125" style="80" customWidth="1"/>
    <col min="1280" max="1280" width="10.42578125" style="80" customWidth="1"/>
    <col min="1281" max="1281" width="5.5703125" style="80" customWidth="1"/>
    <col min="1282" max="1282" width="9.42578125" style="80" customWidth="1"/>
    <col min="1283" max="1283" width="13.42578125" style="80" customWidth="1"/>
    <col min="1284" max="1528" width="7.42578125" style="80"/>
    <col min="1529" max="1529" width="11" style="80" customWidth="1"/>
    <col min="1530" max="1530" width="4.5703125" style="80" customWidth="1"/>
    <col min="1531" max="1531" width="7.42578125" style="80" customWidth="1"/>
    <col min="1532" max="1532" width="6.5703125" style="80" customWidth="1"/>
    <col min="1533" max="1533" width="7.42578125" style="80" customWidth="1"/>
    <col min="1534" max="1534" width="3.42578125" style="80" customWidth="1"/>
    <col min="1535" max="1535" width="11.5703125" style="80" customWidth="1"/>
    <col min="1536" max="1536" width="10.42578125" style="80" customWidth="1"/>
    <col min="1537" max="1537" width="5.5703125" style="80" customWidth="1"/>
    <col min="1538" max="1538" width="9.42578125" style="80" customWidth="1"/>
    <col min="1539" max="1539" width="13.42578125" style="80" customWidth="1"/>
    <col min="1540" max="1784" width="7.42578125" style="80"/>
    <col min="1785" max="1785" width="11" style="80" customWidth="1"/>
    <col min="1786" max="1786" width="4.5703125" style="80" customWidth="1"/>
    <col min="1787" max="1787" width="7.42578125" style="80" customWidth="1"/>
    <col min="1788" max="1788" width="6.5703125" style="80" customWidth="1"/>
    <col min="1789" max="1789" width="7.42578125" style="80" customWidth="1"/>
    <col min="1790" max="1790" width="3.42578125" style="80" customWidth="1"/>
    <col min="1791" max="1791" width="11.5703125" style="80" customWidth="1"/>
    <col min="1792" max="1792" width="10.42578125" style="80" customWidth="1"/>
    <col min="1793" max="1793" width="5.5703125" style="80" customWidth="1"/>
    <col min="1794" max="1794" width="9.42578125" style="80" customWidth="1"/>
    <col min="1795" max="1795" width="13.42578125" style="80" customWidth="1"/>
    <col min="1796" max="2040" width="7.42578125" style="80"/>
    <col min="2041" max="2041" width="11" style="80" customWidth="1"/>
    <col min="2042" max="2042" width="4.5703125" style="80" customWidth="1"/>
    <col min="2043" max="2043" width="7.42578125" style="80" customWidth="1"/>
    <col min="2044" max="2044" width="6.5703125" style="80" customWidth="1"/>
    <col min="2045" max="2045" width="7.42578125" style="80" customWidth="1"/>
    <col min="2046" max="2046" width="3.42578125" style="80" customWidth="1"/>
    <col min="2047" max="2047" width="11.5703125" style="80" customWidth="1"/>
    <col min="2048" max="2048" width="10.42578125" style="80" customWidth="1"/>
    <col min="2049" max="2049" width="5.5703125" style="80" customWidth="1"/>
    <col min="2050" max="2050" width="9.42578125" style="80" customWidth="1"/>
    <col min="2051" max="2051" width="13.42578125" style="80" customWidth="1"/>
    <col min="2052" max="2296" width="7.42578125" style="80"/>
    <col min="2297" max="2297" width="11" style="80" customWidth="1"/>
    <col min="2298" max="2298" width="4.5703125" style="80" customWidth="1"/>
    <col min="2299" max="2299" width="7.42578125" style="80" customWidth="1"/>
    <col min="2300" max="2300" width="6.5703125" style="80" customWidth="1"/>
    <col min="2301" max="2301" width="7.42578125" style="80" customWidth="1"/>
    <col min="2302" max="2302" width="3.42578125" style="80" customWidth="1"/>
    <col min="2303" max="2303" width="11.5703125" style="80" customWidth="1"/>
    <col min="2304" max="2304" width="10.42578125" style="80" customWidth="1"/>
    <col min="2305" max="2305" width="5.5703125" style="80" customWidth="1"/>
    <col min="2306" max="2306" width="9.42578125" style="80" customWidth="1"/>
    <col min="2307" max="2307" width="13.42578125" style="80" customWidth="1"/>
    <col min="2308" max="2552" width="7.42578125" style="80"/>
    <col min="2553" max="2553" width="11" style="80" customWidth="1"/>
    <col min="2554" max="2554" width="4.5703125" style="80" customWidth="1"/>
    <col min="2555" max="2555" width="7.42578125" style="80" customWidth="1"/>
    <col min="2556" max="2556" width="6.5703125" style="80" customWidth="1"/>
    <col min="2557" max="2557" width="7.42578125" style="80" customWidth="1"/>
    <col min="2558" max="2558" width="3.42578125" style="80" customWidth="1"/>
    <col min="2559" max="2559" width="11.5703125" style="80" customWidth="1"/>
    <col min="2560" max="2560" width="10.42578125" style="80" customWidth="1"/>
    <col min="2561" max="2561" width="5.5703125" style="80" customWidth="1"/>
    <col min="2562" max="2562" width="9.42578125" style="80" customWidth="1"/>
    <col min="2563" max="2563" width="13.42578125" style="80" customWidth="1"/>
    <col min="2564" max="2808" width="7.42578125" style="80"/>
    <col min="2809" max="2809" width="11" style="80" customWidth="1"/>
    <col min="2810" max="2810" width="4.5703125" style="80" customWidth="1"/>
    <col min="2811" max="2811" width="7.42578125" style="80" customWidth="1"/>
    <col min="2812" max="2812" width="6.5703125" style="80" customWidth="1"/>
    <col min="2813" max="2813" width="7.42578125" style="80" customWidth="1"/>
    <col min="2814" max="2814" width="3.42578125" style="80" customWidth="1"/>
    <col min="2815" max="2815" width="11.5703125" style="80" customWidth="1"/>
    <col min="2816" max="2816" width="10.42578125" style="80" customWidth="1"/>
    <col min="2817" max="2817" width="5.5703125" style="80" customWidth="1"/>
    <col min="2818" max="2818" width="9.42578125" style="80" customWidth="1"/>
    <col min="2819" max="2819" width="13.42578125" style="80" customWidth="1"/>
    <col min="2820" max="3064" width="7.42578125" style="80"/>
    <col min="3065" max="3065" width="11" style="80" customWidth="1"/>
    <col min="3066" max="3066" width="4.5703125" style="80" customWidth="1"/>
    <col min="3067" max="3067" width="7.42578125" style="80" customWidth="1"/>
    <col min="3068" max="3068" width="6.5703125" style="80" customWidth="1"/>
    <col min="3069" max="3069" width="7.42578125" style="80" customWidth="1"/>
    <col min="3070" max="3070" width="3.42578125" style="80" customWidth="1"/>
    <col min="3071" max="3071" width="11.5703125" style="80" customWidth="1"/>
    <col min="3072" max="3072" width="10.42578125" style="80" customWidth="1"/>
    <col min="3073" max="3073" width="5.5703125" style="80" customWidth="1"/>
    <col min="3074" max="3074" width="9.42578125" style="80" customWidth="1"/>
    <col min="3075" max="3075" width="13.42578125" style="80" customWidth="1"/>
    <col min="3076" max="3320" width="7.42578125" style="80"/>
    <col min="3321" max="3321" width="11" style="80" customWidth="1"/>
    <col min="3322" max="3322" width="4.5703125" style="80" customWidth="1"/>
    <col min="3323" max="3323" width="7.42578125" style="80" customWidth="1"/>
    <col min="3324" max="3324" width="6.5703125" style="80" customWidth="1"/>
    <col min="3325" max="3325" width="7.42578125" style="80" customWidth="1"/>
    <col min="3326" max="3326" width="3.42578125" style="80" customWidth="1"/>
    <col min="3327" max="3327" width="11.5703125" style="80" customWidth="1"/>
    <col min="3328" max="3328" width="10.42578125" style="80" customWidth="1"/>
    <col min="3329" max="3329" width="5.5703125" style="80" customWidth="1"/>
    <col min="3330" max="3330" width="9.42578125" style="80" customWidth="1"/>
    <col min="3331" max="3331" width="13.42578125" style="80" customWidth="1"/>
    <col min="3332" max="3576" width="7.42578125" style="80"/>
    <col min="3577" max="3577" width="11" style="80" customWidth="1"/>
    <col min="3578" max="3578" width="4.5703125" style="80" customWidth="1"/>
    <col min="3579" max="3579" width="7.42578125" style="80" customWidth="1"/>
    <col min="3580" max="3580" width="6.5703125" style="80" customWidth="1"/>
    <col min="3581" max="3581" width="7.42578125" style="80" customWidth="1"/>
    <col min="3582" max="3582" width="3.42578125" style="80" customWidth="1"/>
    <col min="3583" max="3583" width="11.5703125" style="80" customWidth="1"/>
    <col min="3584" max="3584" width="10.42578125" style="80" customWidth="1"/>
    <col min="3585" max="3585" width="5.5703125" style="80" customWidth="1"/>
    <col min="3586" max="3586" width="9.42578125" style="80" customWidth="1"/>
    <col min="3587" max="3587" width="13.42578125" style="80" customWidth="1"/>
    <col min="3588" max="3832" width="7.42578125" style="80"/>
    <col min="3833" max="3833" width="11" style="80" customWidth="1"/>
    <col min="3834" max="3834" width="4.5703125" style="80" customWidth="1"/>
    <col min="3835" max="3835" width="7.42578125" style="80" customWidth="1"/>
    <col min="3836" max="3836" width="6.5703125" style="80" customWidth="1"/>
    <col min="3837" max="3837" width="7.42578125" style="80" customWidth="1"/>
    <col min="3838" max="3838" width="3.42578125" style="80" customWidth="1"/>
    <col min="3839" max="3839" width="11.5703125" style="80" customWidth="1"/>
    <col min="3840" max="3840" width="10.42578125" style="80" customWidth="1"/>
    <col min="3841" max="3841" width="5.5703125" style="80" customWidth="1"/>
    <col min="3842" max="3842" width="9.42578125" style="80" customWidth="1"/>
    <col min="3843" max="3843" width="13.42578125" style="80" customWidth="1"/>
    <col min="3844" max="4088" width="7.42578125" style="80"/>
    <col min="4089" max="4089" width="11" style="80" customWidth="1"/>
    <col min="4090" max="4090" width="4.5703125" style="80" customWidth="1"/>
    <col min="4091" max="4091" width="7.42578125" style="80" customWidth="1"/>
    <col min="4092" max="4092" width="6.5703125" style="80" customWidth="1"/>
    <col min="4093" max="4093" width="7.42578125" style="80" customWidth="1"/>
    <col min="4094" max="4094" width="3.42578125" style="80" customWidth="1"/>
    <col min="4095" max="4095" width="11.5703125" style="80" customWidth="1"/>
    <col min="4096" max="4096" width="10.42578125" style="80" customWidth="1"/>
    <col min="4097" max="4097" width="5.5703125" style="80" customWidth="1"/>
    <col min="4098" max="4098" width="9.42578125" style="80" customWidth="1"/>
    <col min="4099" max="4099" width="13.42578125" style="80" customWidth="1"/>
    <col min="4100" max="4344" width="7.42578125" style="80"/>
    <col min="4345" max="4345" width="11" style="80" customWidth="1"/>
    <col min="4346" max="4346" width="4.5703125" style="80" customWidth="1"/>
    <col min="4347" max="4347" width="7.42578125" style="80" customWidth="1"/>
    <col min="4348" max="4348" width="6.5703125" style="80" customWidth="1"/>
    <col min="4349" max="4349" width="7.42578125" style="80" customWidth="1"/>
    <col min="4350" max="4350" width="3.42578125" style="80" customWidth="1"/>
    <col min="4351" max="4351" width="11.5703125" style="80" customWidth="1"/>
    <col min="4352" max="4352" width="10.42578125" style="80" customWidth="1"/>
    <col min="4353" max="4353" width="5.5703125" style="80" customWidth="1"/>
    <col min="4354" max="4354" width="9.42578125" style="80" customWidth="1"/>
    <col min="4355" max="4355" width="13.42578125" style="80" customWidth="1"/>
    <col min="4356" max="4600" width="7.42578125" style="80"/>
    <col min="4601" max="4601" width="11" style="80" customWidth="1"/>
    <col min="4602" max="4602" width="4.5703125" style="80" customWidth="1"/>
    <col min="4603" max="4603" width="7.42578125" style="80" customWidth="1"/>
    <col min="4604" max="4604" width="6.5703125" style="80" customWidth="1"/>
    <col min="4605" max="4605" width="7.42578125" style="80" customWidth="1"/>
    <col min="4606" max="4606" width="3.42578125" style="80" customWidth="1"/>
    <col min="4607" max="4607" width="11.5703125" style="80" customWidth="1"/>
    <col min="4608" max="4608" width="10.42578125" style="80" customWidth="1"/>
    <col min="4609" max="4609" width="5.5703125" style="80" customWidth="1"/>
    <col min="4610" max="4610" width="9.42578125" style="80" customWidth="1"/>
    <col min="4611" max="4611" width="13.42578125" style="80" customWidth="1"/>
    <col min="4612" max="4856" width="7.42578125" style="80"/>
    <col min="4857" max="4857" width="11" style="80" customWidth="1"/>
    <col min="4858" max="4858" width="4.5703125" style="80" customWidth="1"/>
    <col min="4859" max="4859" width="7.42578125" style="80" customWidth="1"/>
    <col min="4860" max="4860" width="6.5703125" style="80" customWidth="1"/>
    <col min="4861" max="4861" width="7.42578125" style="80" customWidth="1"/>
    <col min="4862" max="4862" width="3.42578125" style="80" customWidth="1"/>
    <col min="4863" max="4863" width="11.5703125" style="80" customWidth="1"/>
    <col min="4864" max="4864" width="10.42578125" style="80" customWidth="1"/>
    <col min="4865" max="4865" width="5.5703125" style="80" customWidth="1"/>
    <col min="4866" max="4866" width="9.42578125" style="80" customWidth="1"/>
    <col min="4867" max="4867" width="13.42578125" style="80" customWidth="1"/>
    <col min="4868" max="5112" width="7.42578125" style="80"/>
    <col min="5113" max="5113" width="11" style="80" customWidth="1"/>
    <col min="5114" max="5114" width="4.5703125" style="80" customWidth="1"/>
    <col min="5115" max="5115" width="7.42578125" style="80" customWidth="1"/>
    <col min="5116" max="5116" width="6.5703125" style="80" customWidth="1"/>
    <col min="5117" max="5117" width="7.42578125" style="80" customWidth="1"/>
    <col min="5118" max="5118" width="3.42578125" style="80" customWidth="1"/>
    <col min="5119" max="5119" width="11.5703125" style="80" customWidth="1"/>
    <col min="5120" max="5120" width="10.42578125" style="80" customWidth="1"/>
    <col min="5121" max="5121" width="5.5703125" style="80" customWidth="1"/>
    <col min="5122" max="5122" width="9.42578125" style="80" customWidth="1"/>
    <col min="5123" max="5123" width="13.42578125" style="80" customWidth="1"/>
    <col min="5124" max="5368" width="7.42578125" style="80"/>
    <col min="5369" max="5369" width="11" style="80" customWidth="1"/>
    <col min="5370" max="5370" width="4.5703125" style="80" customWidth="1"/>
    <col min="5371" max="5371" width="7.42578125" style="80" customWidth="1"/>
    <col min="5372" max="5372" width="6.5703125" style="80" customWidth="1"/>
    <col min="5373" max="5373" width="7.42578125" style="80" customWidth="1"/>
    <col min="5374" max="5374" width="3.42578125" style="80" customWidth="1"/>
    <col min="5375" max="5375" width="11.5703125" style="80" customWidth="1"/>
    <col min="5376" max="5376" width="10.42578125" style="80" customWidth="1"/>
    <col min="5377" max="5377" width="5.5703125" style="80" customWidth="1"/>
    <col min="5378" max="5378" width="9.42578125" style="80" customWidth="1"/>
    <col min="5379" max="5379" width="13.42578125" style="80" customWidth="1"/>
    <col min="5380" max="5624" width="7.42578125" style="80"/>
    <col min="5625" max="5625" width="11" style="80" customWidth="1"/>
    <col min="5626" max="5626" width="4.5703125" style="80" customWidth="1"/>
    <col min="5627" max="5627" width="7.42578125" style="80" customWidth="1"/>
    <col min="5628" max="5628" width="6.5703125" style="80" customWidth="1"/>
    <col min="5629" max="5629" width="7.42578125" style="80" customWidth="1"/>
    <col min="5630" max="5630" width="3.42578125" style="80" customWidth="1"/>
    <col min="5631" max="5631" width="11.5703125" style="80" customWidth="1"/>
    <col min="5632" max="5632" width="10.42578125" style="80" customWidth="1"/>
    <col min="5633" max="5633" width="5.5703125" style="80" customWidth="1"/>
    <col min="5634" max="5634" width="9.42578125" style="80" customWidth="1"/>
    <col min="5635" max="5635" width="13.42578125" style="80" customWidth="1"/>
    <col min="5636" max="5880" width="7.42578125" style="80"/>
    <col min="5881" max="5881" width="11" style="80" customWidth="1"/>
    <col min="5882" max="5882" width="4.5703125" style="80" customWidth="1"/>
    <col min="5883" max="5883" width="7.42578125" style="80" customWidth="1"/>
    <col min="5884" max="5884" width="6.5703125" style="80" customWidth="1"/>
    <col min="5885" max="5885" width="7.42578125" style="80" customWidth="1"/>
    <col min="5886" max="5886" width="3.42578125" style="80" customWidth="1"/>
    <col min="5887" max="5887" width="11.5703125" style="80" customWidth="1"/>
    <col min="5888" max="5888" width="10.42578125" style="80" customWidth="1"/>
    <col min="5889" max="5889" width="5.5703125" style="80" customWidth="1"/>
    <col min="5890" max="5890" width="9.42578125" style="80" customWidth="1"/>
    <col min="5891" max="5891" width="13.42578125" style="80" customWidth="1"/>
    <col min="5892" max="6136" width="7.42578125" style="80"/>
    <col min="6137" max="6137" width="11" style="80" customWidth="1"/>
    <col min="6138" max="6138" width="4.5703125" style="80" customWidth="1"/>
    <col min="6139" max="6139" width="7.42578125" style="80" customWidth="1"/>
    <col min="6140" max="6140" width="6.5703125" style="80" customWidth="1"/>
    <col min="6141" max="6141" width="7.42578125" style="80" customWidth="1"/>
    <col min="6142" max="6142" width="3.42578125" style="80" customWidth="1"/>
    <col min="6143" max="6143" width="11.5703125" style="80" customWidth="1"/>
    <col min="6144" max="6144" width="10.42578125" style="80" customWidth="1"/>
    <col min="6145" max="6145" width="5.5703125" style="80" customWidth="1"/>
    <col min="6146" max="6146" width="9.42578125" style="80" customWidth="1"/>
    <col min="6147" max="6147" width="13.42578125" style="80" customWidth="1"/>
    <col min="6148" max="6392" width="7.42578125" style="80"/>
    <col min="6393" max="6393" width="11" style="80" customWidth="1"/>
    <col min="6394" max="6394" width="4.5703125" style="80" customWidth="1"/>
    <col min="6395" max="6395" width="7.42578125" style="80" customWidth="1"/>
    <col min="6396" max="6396" width="6.5703125" style="80" customWidth="1"/>
    <col min="6397" max="6397" width="7.42578125" style="80" customWidth="1"/>
    <col min="6398" max="6398" width="3.42578125" style="80" customWidth="1"/>
    <col min="6399" max="6399" width="11.5703125" style="80" customWidth="1"/>
    <col min="6400" max="6400" width="10.42578125" style="80" customWidth="1"/>
    <col min="6401" max="6401" width="5.5703125" style="80" customWidth="1"/>
    <col min="6402" max="6402" width="9.42578125" style="80" customWidth="1"/>
    <col min="6403" max="6403" width="13.42578125" style="80" customWidth="1"/>
    <col min="6404" max="6648" width="7.42578125" style="80"/>
    <col min="6649" max="6649" width="11" style="80" customWidth="1"/>
    <col min="6650" max="6650" width="4.5703125" style="80" customWidth="1"/>
    <col min="6651" max="6651" width="7.42578125" style="80" customWidth="1"/>
    <col min="6652" max="6652" width="6.5703125" style="80" customWidth="1"/>
    <col min="6653" max="6653" width="7.42578125" style="80" customWidth="1"/>
    <col min="6654" max="6654" width="3.42578125" style="80" customWidth="1"/>
    <col min="6655" max="6655" width="11.5703125" style="80" customWidth="1"/>
    <col min="6656" max="6656" width="10.42578125" style="80" customWidth="1"/>
    <col min="6657" max="6657" width="5.5703125" style="80" customWidth="1"/>
    <col min="6658" max="6658" width="9.42578125" style="80" customWidth="1"/>
    <col min="6659" max="6659" width="13.42578125" style="80" customWidth="1"/>
    <col min="6660" max="6904" width="7.42578125" style="80"/>
    <col min="6905" max="6905" width="11" style="80" customWidth="1"/>
    <col min="6906" max="6906" width="4.5703125" style="80" customWidth="1"/>
    <col min="6907" max="6907" width="7.42578125" style="80" customWidth="1"/>
    <col min="6908" max="6908" width="6.5703125" style="80" customWidth="1"/>
    <col min="6909" max="6909" width="7.42578125" style="80" customWidth="1"/>
    <col min="6910" max="6910" width="3.42578125" style="80" customWidth="1"/>
    <col min="6911" max="6911" width="11.5703125" style="80" customWidth="1"/>
    <col min="6912" max="6912" width="10.42578125" style="80" customWidth="1"/>
    <col min="6913" max="6913" width="5.5703125" style="80" customWidth="1"/>
    <col min="6914" max="6914" width="9.42578125" style="80" customWidth="1"/>
    <col min="6915" max="6915" width="13.42578125" style="80" customWidth="1"/>
    <col min="6916" max="7160" width="7.42578125" style="80"/>
    <col min="7161" max="7161" width="11" style="80" customWidth="1"/>
    <col min="7162" max="7162" width="4.5703125" style="80" customWidth="1"/>
    <col min="7163" max="7163" width="7.42578125" style="80" customWidth="1"/>
    <col min="7164" max="7164" width="6.5703125" style="80" customWidth="1"/>
    <col min="7165" max="7165" width="7.42578125" style="80" customWidth="1"/>
    <col min="7166" max="7166" width="3.42578125" style="80" customWidth="1"/>
    <col min="7167" max="7167" width="11.5703125" style="80" customWidth="1"/>
    <col min="7168" max="7168" width="10.42578125" style="80" customWidth="1"/>
    <col min="7169" max="7169" width="5.5703125" style="80" customWidth="1"/>
    <col min="7170" max="7170" width="9.42578125" style="80" customWidth="1"/>
    <col min="7171" max="7171" width="13.42578125" style="80" customWidth="1"/>
    <col min="7172" max="7416" width="7.42578125" style="80"/>
    <col min="7417" max="7417" width="11" style="80" customWidth="1"/>
    <col min="7418" max="7418" width="4.5703125" style="80" customWidth="1"/>
    <col min="7419" max="7419" width="7.42578125" style="80" customWidth="1"/>
    <col min="7420" max="7420" width="6.5703125" style="80" customWidth="1"/>
    <col min="7421" max="7421" width="7.42578125" style="80" customWidth="1"/>
    <col min="7422" max="7422" width="3.42578125" style="80" customWidth="1"/>
    <col min="7423" max="7423" width="11.5703125" style="80" customWidth="1"/>
    <col min="7424" max="7424" width="10.42578125" style="80" customWidth="1"/>
    <col min="7425" max="7425" width="5.5703125" style="80" customWidth="1"/>
    <col min="7426" max="7426" width="9.42578125" style="80" customWidth="1"/>
    <col min="7427" max="7427" width="13.42578125" style="80" customWidth="1"/>
    <col min="7428" max="7672" width="7.42578125" style="80"/>
    <col min="7673" max="7673" width="11" style="80" customWidth="1"/>
    <col min="7674" max="7674" width="4.5703125" style="80" customWidth="1"/>
    <col min="7675" max="7675" width="7.42578125" style="80" customWidth="1"/>
    <col min="7676" max="7676" width="6.5703125" style="80" customWidth="1"/>
    <col min="7677" max="7677" width="7.42578125" style="80" customWidth="1"/>
    <col min="7678" max="7678" width="3.42578125" style="80" customWidth="1"/>
    <col min="7679" max="7679" width="11.5703125" style="80" customWidth="1"/>
    <col min="7680" max="7680" width="10.42578125" style="80" customWidth="1"/>
    <col min="7681" max="7681" width="5.5703125" style="80" customWidth="1"/>
    <col min="7682" max="7682" width="9.42578125" style="80" customWidth="1"/>
    <col min="7683" max="7683" width="13.42578125" style="80" customWidth="1"/>
    <col min="7684" max="7928" width="7.42578125" style="80"/>
    <col min="7929" max="7929" width="11" style="80" customWidth="1"/>
    <col min="7930" max="7930" width="4.5703125" style="80" customWidth="1"/>
    <col min="7931" max="7931" width="7.42578125" style="80" customWidth="1"/>
    <col min="7932" max="7932" width="6.5703125" style="80" customWidth="1"/>
    <col min="7933" max="7933" width="7.42578125" style="80" customWidth="1"/>
    <col min="7934" max="7934" width="3.42578125" style="80" customWidth="1"/>
    <col min="7935" max="7935" width="11.5703125" style="80" customWidth="1"/>
    <col min="7936" max="7936" width="10.42578125" style="80" customWidth="1"/>
    <col min="7937" max="7937" width="5.5703125" style="80" customWidth="1"/>
    <col min="7938" max="7938" width="9.42578125" style="80" customWidth="1"/>
    <col min="7939" max="7939" width="13.42578125" style="80" customWidth="1"/>
    <col min="7940" max="8184" width="7.42578125" style="80"/>
    <col min="8185" max="8185" width="11" style="80" customWidth="1"/>
    <col min="8186" max="8186" width="4.5703125" style="80" customWidth="1"/>
    <col min="8187" max="8187" width="7.42578125" style="80" customWidth="1"/>
    <col min="8188" max="8188" width="6.5703125" style="80" customWidth="1"/>
    <col min="8189" max="8189" width="7.42578125" style="80" customWidth="1"/>
    <col min="8190" max="8190" width="3.42578125" style="80" customWidth="1"/>
    <col min="8191" max="8191" width="11.5703125" style="80" customWidth="1"/>
    <col min="8192" max="8192" width="10.42578125" style="80" customWidth="1"/>
    <col min="8193" max="8193" width="5.5703125" style="80" customWidth="1"/>
    <col min="8194" max="8194" width="9.42578125" style="80" customWidth="1"/>
    <col min="8195" max="8195" width="13.42578125" style="80" customWidth="1"/>
    <col min="8196" max="8440" width="7.42578125" style="80"/>
    <col min="8441" max="8441" width="11" style="80" customWidth="1"/>
    <col min="8442" max="8442" width="4.5703125" style="80" customWidth="1"/>
    <col min="8443" max="8443" width="7.42578125" style="80" customWidth="1"/>
    <col min="8444" max="8444" width="6.5703125" style="80" customWidth="1"/>
    <col min="8445" max="8445" width="7.42578125" style="80" customWidth="1"/>
    <col min="8446" max="8446" width="3.42578125" style="80" customWidth="1"/>
    <col min="8447" max="8447" width="11.5703125" style="80" customWidth="1"/>
    <col min="8448" max="8448" width="10.42578125" style="80" customWidth="1"/>
    <col min="8449" max="8449" width="5.5703125" style="80" customWidth="1"/>
    <col min="8450" max="8450" width="9.42578125" style="80" customWidth="1"/>
    <col min="8451" max="8451" width="13.42578125" style="80" customWidth="1"/>
    <col min="8452" max="8696" width="7.42578125" style="80"/>
    <col min="8697" max="8697" width="11" style="80" customWidth="1"/>
    <col min="8698" max="8698" width="4.5703125" style="80" customWidth="1"/>
    <col min="8699" max="8699" width="7.42578125" style="80" customWidth="1"/>
    <col min="8700" max="8700" width="6.5703125" style="80" customWidth="1"/>
    <col min="8701" max="8701" width="7.42578125" style="80" customWidth="1"/>
    <col min="8702" max="8702" width="3.42578125" style="80" customWidth="1"/>
    <col min="8703" max="8703" width="11.5703125" style="80" customWidth="1"/>
    <col min="8704" max="8704" width="10.42578125" style="80" customWidth="1"/>
    <col min="8705" max="8705" width="5.5703125" style="80" customWidth="1"/>
    <col min="8706" max="8706" width="9.42578125" style="80" customWidth="1"/>
    <col min="8707" max="8707" width="13.42578125" style="80" customWidth="1"/>
    <col min="8708" max="8952" width="7.42578125" style="80"/>
    <col min="8953" max="8953" width="11" style="80" customWidth="1"/>
    <col min="8954" max="8954" width="4.5703125" style="80" customWidth="1"/>
    <col min="8955" max="8955" width="7.42578125" style="80" customWidth="1"/>
    <col min="8956" max="8956" width="6.5703125" style="80" customWidth="1"/>
    <col min="8957" max="8957" width="7.42578125" style="80" customWidth="1"/>
    <col min="8958" max="8958" width="3.42578125" style="80" customWidth="1"/>
    <col min="8959" max="8959" width="11.5703125" style="80" customWidth="1"/>
    <col min="8960" max="8960" width="10.42578125" style="80" customWidth="1"/>
    <col min="8961" max="8961" width="5.5703125" style="80" customWidth="1"/>
    <col min="8962" max="8962" width="9.42578125" style="80" customWidth="1"/>
    <col min="8963" max="8963" width="13.42578125" style="80" customWidth="1"/>
    <col min="8964" max="9208" width="7.42578125" style="80"/>
    <col min="9209" max="9209" width="11" style="80" customWidth="1"/>
    <col min="9210" max="9210" width="4.5703125" style="80" customWidth="1"/>
    <col min="9211" max="9211" width="7.42578125" style="80" customWidth="1"/>
    <col min="9212" max="9212" width="6.5703125" style="80" customWidth="1"/>
    <col min="9213" max="9213" width="7.42578125" style="80" customWidth="1"/>
    <col min="9214" max="9214" width="3.42578125" style="80" customWidth="1"/>
    <col min="9215" max="9215" width="11.5703125" style="80" customWidth="1"/>
    <col min="9216" max="9216" width="10.42578125" style="80" customWidth="1"/>
    <col min="9217" max="9217" width="5.5703125" style="80" customWidth="1"/>
    <col min="9218" max="9218" width="9.42578125" style="80" customWidth="1"/>
    <col min="9219" max="9219" width="13.42578125" style="80" customWidth="1"/>
    <col min="9220" max="9464" width="7.42578125" style="80"/>
    <col min="9465" max="9465" width="11" style="80" customWidth="1"/>
    <col min="9466" max="9466" width="4.5703125" style="80" customWidth="1"/>
    <col min="9467" max="9467" width="7.42578125" style="80" customWidth="1"/>
    <col min="9468" max="9468" width="6.5703125" style="80" customWidth="1"/>
    <col min="9469" max="9469" width="7.42578125" style="80" customWidth="1"/>
    <col min="9470" max="9470" width="3.42578125" style="80" customWidth="1"/>
    <col min="9471" max="9471" width="11.5703125" style="80" customWidth="1"/>
    <col min="9472" max="9472" width="10.42578125" style="80" customWidth="1"/>
    <col min="9473" max="9473" width="5.5703125" style="80" customWidth="1"/>
    <col min="9474" max="9474" width="9.42578125" style="80" customWidth="1"/>
    <col min="9475" max="9475" width="13.42578125" style="80" customWidth="1"/>
    <col min="9476" max="9720" width="7.42578125" style="80"/>
    <col min="9721" max="9721" width="11" style="80" customWidth="1"/>
    <col min="9722" max="9722" width="4.5703125" style="80" customWidth="1"/>
    <col min="9723" max="9723" width="7.42578125" style="80" customWidth="1"/>
    <col min="9724" max="9724" width="6.5703125" style="80" customWidth="1"/>
    <col min="9725" max="9725" width="7.42578125" style="80" customWidth="1"/>
    <col min="9726" max="9726" width="3.42578125" style="80" customWidth="1"/>
    <col min="9727" max="9727" width="11.5703125" style="80" customWidth="1"/>
    <col min="9728" max="9728" width="10.42578125" style="80" customWidth="1"/>
    <col min="9729" max="9729" width="5.5703125" style="80" customWidth="1"/>
    <col min="9730" max="9730" width="9.42578125" style="80" customWidth="1"/>
    <col min="9731" max="9731" width="13.42578125" style="80" customWidth="1"/>
    <col min="9732" max="9976" width="7.42578125" style="80"/>
    <col min="9977" max="9977" width="11" style="80" customWidth="1"/>
    <col min="9978" max="9978" width="4.5703125" style="80" customWidth="1"/>
    <col min="9979" max="9979" width="7.42578125" style="80" customWidth="1"/>
    <col min="9980" max="9980" width="6.5703125" style="80" customWidth="1"/>
    <col min="9981" max="9981" width="7.42578125" style="80" customWidth="1"/>
    <col min="9982" max="9982" width="3.42578125" style="80" customWidth="1"/>
    <col min="9983" max="9983" width="11.5703125" style="80" customWidth="1"/>
    <col min="9984" max="9984" width="10.42578125" style="80" customWidth="1"/>
    <col min="9985" max="9985" width="5.5703125" style="80" customWidth="1"/>
    <col min="9986" max="9986" width="9.42578125" style="80" customWidth="1"/>
    <col min="9987" max="9987" width="13.42578125" style="80" customWidth="1"/>
    <col min="9988" max="10232" width="7.42578125" style="80"/>
    <col min="10233" max="10233" width="11" style="80" customWidth="1"/>
    <col min="10234" max="10234" width="4.5703125" style="80" customWidth="1"/>
    <col min="10235" max="10235" width="7.42578125" style="80" customWidth="1"/>
    <col min="10236" max="10236" width="6.5703125" style="80" customWidth="1"/>
    <col min="10237" max="10237" width="7.42578125" style="80" customWidth="1"/>
    <col min="10238" max="10238" width="3.42578125" style="80" customWidth="1"/>
    <col min="10239" max="10239" width="11.5703125" style="80" customWidth="1"/>
    <col min="10240" max="10240" width="10.42578125" style="80" customWidth="1"/>
    <col min="10241" max="10241" width="5.5703125" style="80" customWidth="1"/>
    <col min="10242" max="10242" width="9.42578125" style="80" customWidth="1"/>
    <col min="10243" max="10243" width="13.42578125" style="80" customWidth="1"/>
    <col min="10244" max="10488" width="7.42578125" style="80"/>
    <col min="10489" max="10489" width="11" style="80" customWidth="1"/>
    <col min="10490" max="10490" width="4.5703125" style="80" customWidth="1"/>
    <col min="10491" max="10491" width="7.42578125" style="80" customWidth="1"/>
    <col min="10492" max="10492" width="6.5703125" style="80" customWidth="1"/>
    <col min="10493" max="10493" width="7.42578125" style="80" customWidth="1"/>
    <col min="10494" max="10494" width="3.42578125" style="80" customWidth="1"/>
    <col min="10495" max="10495" width="11.5703125" style="80" customWidth="1"/>
    <col min="10496" max="10496" width="10.42578125" style="80" customWidth="1"/>
    <col min="10497" max="10497" width="5.5703125" style="80" customWidth="1"/>
    <col min="10498" max="10498" width="9.42578125" style="80" customWidth="1"/>
    <col min="10499" max="10499" width="13.42578125" style="80" customWidth="1"/>
    <col min="10500" max="10744" width="7.42578125" style="80"/>
    <col min="10745" max="10745" width="11" style="80" customWidth="1"/>
    <col min="10746" max="10746" width="4.5703125" style="80" customWidth="1"/>
    <col min="10747" max="10747" width="7.42578125" style="80" customWidth="1"/>
    <col min="10748" max="10748" width="6.5703125" style="80" customWidth="1"/>
    <col min="10749" max="10749" width="7.42578125" style="80" customWidth="1"/>
    <col min="10750" max="10750" width="3.42578125" style="80" customWidth="1"/>
    <col min="10751" max="10751" width="11.5703125" style="80" customWidth="1"/>
    <col min="10752" max="10752" width="10.42578125" style="80" customWidth="1"/>
    <col min="10753" max="10753" width="5.5703125" style="80" customWidth="1"/>
    <col min="10754" max="10754" width="9.42578125" style="80" customWidth="1"/>
    <col min="10755" max="10755" width="13.42578125" style="80" customWidth="1"/>
    <col min="10756" max="11000" width="7.42578125" style="80"/>
    <col min="11001" max="11001" width="11" style="80" customWidth="1"/>
    <col min="11002" max="11002" width="4.5703125" style="80" customWidth="1"/>
    <col min="11003" max="11003" width="7.42578125" style="80" customWidth="1"/>
    <col min="11004" max="11004" width="6.5703125" style="80" customWidth="1"/>
    <col min="11005" max="11005" width="7.42578125" style="80" customWidth="1"/>
    <col min="11006" max="11006" width="3.42578125" style="80" customWidth="1"/>
    <col min="11007" max="11007" width="11.5703125" style="80" customWidth="1"/>
    <col min="11008" max="11008" width="10.42578125" style="80" customWidth="1"/>
    <col min="11009" max="11009" width="5.5703125" style="80" customWidth="1"/>
    <col min="11010" max="11010" width="9.42578125" style="80" customWidth="1"/>
    <col min="11011" max="11011" width="13.42578125" style="80" customWidth="1"/>
    <col min="11012" max="11256" width="7.42578125" style="80"/>
    <col min="11257" max="11257" width="11" style="80" customWidth="1"/>
    <col min="11258" max="11258" width="4.5703125" style="80" customWidth="1"/>
    <col min="11259" max="11259" width="7.42578125" style="80" customWidth="1"/>
    <col min="11260" max="11260" width="6.5703125" style="80" customWidth="1"/>
    <col min="11261" max="11261" width="7.42578125" style="80" customWidth="1"/>
    <col min="11262" max="11262" width="3.42578125" style="80" customWidth="1"/>
    <col min="11263" max="11263" width="11.5703125" style="80" customWidth="1"/>
    <col min="11264" max="11264" width="10.42578125" style="80" customWidth="1"/>
    <col min="11265" max="11265" width="5.5703125" style="80" customWidth="1"/>
    <col min="11266" max="11266" width="9.42578125" style="80" customWidth="1"/>
    <col min="11267" max="11267" width="13.42578125" style="80" customWidth="1"/>
    <col min="11268" max="11512" width="7.42578125" style="80"/>
    <col min="11513" max="11513" width="11" style="80" customWidth="1"/>
    <col min="11514" max="11514" width="4.5703125" style="80" customWidth="1"/>
    <col min="11515" max="11515" width="7.42578125" style="80" customWidth="1"/>
    <col min="11516" max="11516" width="6.5703125" style="80" customWidth="1"/>
    <col min="11517" max="11517" width="7.42578125" style="80" customWidth="1"/>
    <col min="11518" max="11518" width="3.42578125" style="80" customWidth="1"/>
    <col min="11519" max="11519" width="11.5703125" style="80" customWidth="1"/>
    <col min="11520" max="11520" width="10.42578125" style="80" customWidth="1"/>
    <col min="11521" max="11521" width="5.5703125" style="80" customWidth="1"/>
    <col min="11522" max="11522" width="9.42578125" style="80" customWidth="1"/>
    <col min="11523" max="11523" width="13.42578125" style="80" customWidth="1"/>
    <col min="11524" max="11768" width="7.42578125" style="80"/>
    <col min="11769" max="11769" width="11" style="80" customWidth="1"/>
    <col min="11770" max="11770" width="4.5703125" style="80" customWidth="1"/>
    <col min="11771" max="11771" width="7.42578125" style="80" customWidth="1"/>
    <col min="11772" max="11772" width="6.5703125" style="80" customWidth="1"/>
    <col min="11773" max="11773" width="7.42578125" style="80" customWidth="1"/>
    <col min="11774" max="11774" width="3.42578125" style="80" customWidth="1"/>
    <col min="11775" max="11775" width="11.5703125" style="80" customWidth="1"/>
    <col min="11776" max="11776" width="10.42578125" style="80" customWidth="1"/>
    <col min="11777" max="11777" width="5.5703125" style="80" customWidth="1"/>
    <col min="11778" max="11778" width="9.42578125" style="80" customWidth="1"/>
    <col min="11779" max="11779" width="13.42578125" style="80" customWidth="1"/>
    <col min="11780" max="12024" width="7.42578125" style="80"/>
    <col min="12025" max="12025" width="11" style="80" customWidth="1"/>
    <col min="12026" max="12026" width="4.5703125" style="80" customWidth="1"/>
    <col min="12027" max="12027" width="7.42578125" style="80" customWidth="1"/>
    <col min="12028" max="12028" width="6.5703125" style="80" customWidth="1"/>
    <col min="12029" max="12029" width="7.42578125" style="80" customWidth="1"/>
    <col min="12030" max="12030" width="3.42578125" style="80" customWidth="1"/>
    <col min="12031" max="12031" width="11.5703125" style="80" customWidth="1"/>
    <col min="12032" max="12032" width="10.42578125" style="80" customWidth="1"/>
    <col min="12033" max="12033" width="5.5703125" style="80" customWidth="1"/>
    <col min="12034" max="12034" width="9.42578125" style="80" customWidth="1"/>
    <col min="12035" max="12035" width="13.42578125" style="80" customWidth="1"/>
    <col min="12036" max="12280" width="7.42578125" style="80"/>
    <col min="12281" max="12281" width="11" style="80" customWidth="1"/>
    <col min="12282" max="12282" width="4.5703125" style="80" customWidth="1"/>
    <col min="12283" max="12283" width="7.42578125" style="80" customWidth="1"/>
    <col min="12284" max="12284" width="6.5703125" style="80" customWidth="1"/>
    <col min="12285" max="12285" width="7.42578125" style="80" customWidth="1"/>
    <col min="12286" max="12286" width="3.42578125" style="80" customWidth="1"/>
    <col min="12287" max="12287" width="11.5703125" style="80" customWidth="1"/>
    <col min="12288" max="12288" width="10.42578125" style="80" customWidth="1"/>
    <col min="12289" max="12289" width="5.5703125" style="80" customWidth="1"/>
    <col min="12290" max="12290" width="9.42578125" style="80" customWidth="1"/>
    <col min="12291" max="12291" width="13.42578125" style="80" customWidth="1"/>
    <col min="12292" max="12536" width="7.42578125" style="80"/>
    <col min="12537" max="12537" width="11" style="80" customWidth="1"/>
    <col min="12538" max="12538" width="4.5703125" style="80" customWidth="1"/>
    <col min="12539" max="12539" width="7.42578125" style="80" customWidth="1"/>
    <col min="12540" max="12540" width="6.5703125" style="80" customWidth="1"/>
    <col min="12541" max="12541" width="7.42578125" style="80" customWidth="1"/>
    <col min="12542" max="12542" width="3.42578125" style="80" customWidth="1"/>
    <col min="12543" max="12543" width="11.5703125" style="80" customWidth="1"/>
    <col min="12544" max="12544" width="10.42578125" style="80" customWidth="1"/>
    <col min="12545" max="12545" width="5.5703125" style="80" customWidth="1"/>
    <col min="12546" max="12546" width="9.42578125" style="80" customWidth="1"/>
    <col min="12547" max="12547" width="13.42578125" style="80" customWidth="1"/>
    <col min="12548" max="12792" width="7.42578125" style="80"/>
    <col min="12793" max="12793" width="11" style="80" customWidth="1"/>
    <col min="12794" max="12794" width="4.5703125" style="80" customWidth="1"/>
    <col min="12795" max="12795" width="7.42578125" style="80" customWidth="1"/>
    <col min="12796" max="12796" width="6.5703125" style="80" customWidth="1"/>
    <col min="12797" max="12797" width="7.42578125" style="80" customWidth="1"/>
    <col min="12798" max="12798" width="3.42578125" style="80" customWidth="1"/>
    <col min="12799" max="12799" width="11.5703125" style="80" customWidth="1"/>
    <col min="12800" max="12800" width="10.42578125" style="80" customWidth="1"/>
    <col min="12801" max="12801" width="5.5703125" style="80" customWidth="1"/>
    <col min="12802" max="12802" width="9.42578125" style="80" customWidth="1"/>
    <col min="12803" max="12803" width="13.42578125" style="80" customWidth="1"/>
    <col min="12804" max="13048" width="7.42578125" style="80"/>
    <col min="13049" max="13049" width="11" style="80" customWidth="1"/>
    <col min="13050" max="13050" width="4.5703125" style="80" customWidth="1"/>
    <col min="13051" max="13051" width="7.42578125" style="80" customWidth="1"/>
    <col min="13052" max="13052" width="6.5703125" style="80" customWidth="1"/>
    <col min="13053" max="13053" width="7.42578125" style="80" customWidth="1"/>
    <col min="13054" max="13054" width="3.42578125" style="80" customWidth="1"/>
    <col min="13055" max="13055" width="11.5703125" style="80" customWidth="1"/>
    <col min="13056" max="13056" width="10.42578125" style="80" customWidth="1"/>
    <col min="13057" max="13057" width="5.5703125" style="80" customWidth="1"/>
    <col min="13058" max="13058" width="9.42578125" style="80" customWidth="1"/>
    <col min="13059" max="13059" width="13.42578125" style="80" customWidth="1"/>
    <col min="13060" max="13304" width="7.42578125" style="80"/>
    <col min="13305" max="13305" width="11" style="80" customWidth="1"/>
    <col min="13306" max="13306" width="4.5703125" style="80" customWidth="1"/>
    <col min="13307" max="13307" width="7.42578125" style="80" customWidth="1"/>
    <col min="13308" max="13308" width="6.5703125" style="80" customWidth="1"/>
    <col min="13309" max="13309" width="7.42578125" style="80" customWidth="1"/>
    <col min="13310" max="13310" width="3.42578125" style="80" customWidth="1"/>
    <col min="13311" max="13311" width="11.5703125" style="80" customWidth="1"/>
    <col min="13312" max="13312" width="10.42578125" style="80" customWidth="1"/>
    <col min="13313" max="13313" width="5.5703125" style="80" customWidth="1"/>
    <col min="13314" max="13314" width="9.42578125" style="80" customWidth="1"/>
    <col min="13315" max="13315" width="13.42578125" style="80" customWidth="1"/>
    <col min="13316" max="13560" width="7.42578125" style="80"/>
    <col min="13561" max="13561" width="11" style="80" customWidth="1"/>
    <col min="13562" max="13562" width="4.5703125" style="80" customWidth="1"/>
    <col min="13563" max="13563" width="7.42578125" style="80" customWidth="1"/>
    <col min="13564" max="13564" width="6.5703125" style="80" customWidth="1"/>
    <col min="13565" max="13565" width="7.42578125" style="80" customWidth="1"/>
    <col min="13566" max="13566" width="3.42578125" style="80" customWidth="1"/>
    <col min="13567" max="13567" width="11.5703125" style="80" customWidth="1"/>
    <col min="13568" max="13568" width="10.42578125" style="80" customWidth="1"/>
    <col min="13569" max="13569" width="5.5703125" style="80" customWidth="1"/>
    <col min="13570" max="13570" width="9.42578125" style="80" customWidth="1"/>
    <col min="13571" max="13571" width="13.42578125" style="80" customWidth="1"/>
    <col min="13572" max="13816" width="7.42578125" style="80"/>
    <col min="13817" max="13817" width="11" style="80" customWidth="1"/>
    <col min="13818" max="13818" width="4.5703125" style="80" customWidth="1"/>
    <col min="13819" max="13819" width="7.42578125" style="80" customWidth="1"/>
    <col min="13820" max="13820" width="6.5703125" style="80" customWidth="1"/>
    <col min="13821" max="13821" width="7.42578125" style="80" customWidth="1"/>
    <col min="13822" max="13822" width="3.42578125" style="80" customWidth="1"/>
    <col min="13823" max="13823" width="11.5703125" style="80" customWidth="1"/>
    <col min="13824" max="13824" width="10.42578125" style="80" customWidth="1"/>
    <col min="13825" max="13825" width="5.5703125" style="80" customWidth="1"/>
    <col min="13826" max="13826" width="9.42578125" style="80" customWidth="1"/>
    <col min="13827" max="13827" width="13.42578125" style="80" customWidth="1"/>
    <col min="13828" max="14072" width="7.42578125" style="80"/>
    <col min="14073" max="14073" width="11" style="80" customWidth="1"/>
    <col min="14074" max="14074" width="4.5703125" style="80" customWidth="1"/>
    <col min="14075" max="14075" width="7.42578125" style="80" customWidth="1"/>
    <col min="14076" max="14076" width="6.5703125" style="80" customWidth="1"/>
    <col min="14077" max="14077" width="7.42578125" style="80" customWidth="1"/>
    <col min="14078" max="14078" width="3.42578125" style="80" customWidth="1"/>
    <col min="14079" max="14079" width="11.5703125" style="80" customWidth="1"/>
    <col min="14080" max="14080" width="10.42578125" style="80" customWidth="1"/>
    <col min="14081" max="14081" width="5.5703125" style="80" customWidth="1"/>
    <col min="14082" max="14082" width="9.42578125" style="80" customWidth="1"/>
    <col min="14083" max="14083" width="13.42578125" style="80" customWidth="1"/>
    <col min="14084" max="14328" width="7.42578125" style="80"/>
    <col min="14329" max="14329" width="11" style="80" customWidth="1"/>
    <col min="14330" max="14330" width="4.5703125" style="80" customWidth="1"/>
    <col min="14331" max="14331" width="7.42578125" style="80" customWidth="1"/>
    <col min="14332" max="14332" width="6.5703125" style="80" customWidth="1"/>
    <col min="14333" max="14333" width="7.42578125" style="80" customWidth="1"/>
    <col min="14334" max="14334" width="3.42578125" style="80" customWidth="1"/>
    <col min="14335" max="14335" width="11.5703125" style="80" customWidth="1"/>
    <col min="14336" max="14336" width="10.42578125" style="80" customWidth="1"/>
    <col min="14337" max="14337" width="5.5703125" style="80" customWidth="1"/>
    <col min="14338" max="14338" width="9.42578125" style="80" customWidth="1"/>
    <col min="14339" max="14339" width="13.42578125" style="80" customWidth="1"/>
    <col min="14340" max="14584" width="7.42578125" style="80"/>
    <col min="14585" max="14585" width="11" style="80" customWidth="1"/>
    <col min="14586" max="14586" width="4.5703125" style="80" customWidth="1"/>
    <col min="14587" max="14587" width="7.42578125" style="80" customWidth="1"/>
    <col min="14588" max="14588" width="6.5703125" style="80" customWidth="1"/>
    <col min="14589" max="14589" width="7.42578125" style="80" customWidth="1"/>
    <col min="14590" max="14590" width="3.42578125" style="80" customWidth="1"/>
    <col min="14591" max="14591" width="11.5703125" style="80" customWidth="1"/>
    <col min="14592" max="14592" width="10.42578125" style="80" customWidth="1"/>
    <col min="14593" max="14593" width="5.5703125" style="80" customWidth="1"/>
    <col min="14594" max="14594" width="9.42578125" style="80" customWidth="1"/>
    <col min="14595" max="14595" width="13.42578125" style="80" customWidth="1"/>
    <col min="14596" max="14840" width="7.42578125" style="80"/>
    <col min="14841" max="14841" width="11" style="80" customWidth="1"/>
    <col min="14842" max="14842" width="4.5703125" style="80" customWidth="1"/>
    <col min="14843" max="14843" width="7.42578125" style="80" customWidth="1"/>
    <col min="14844" max="14844" width="6.5703125" style="80" customWidth="1"/>
    <col min="14845" max="14845" width="7.42578125" style="80" customWidth="1"/>
    <col min="14846" max="14846" width="3.42578125" style="80" customWidth="1"/>
    <col min="14847" max="14847" width="11.5703125" style="80" customWidth="1"/>
    <col min="14848" max="14848" width="10.42578125" style="80" customWidth="1"/>
    <col min="14849" max="14849" width="5.5703125" style="80" customWidth="1"/>
    <col min="14850" max="14850" width="9.42578125" style="80" customWidth="1"/>
    <col min="14851" max="14851" width="13.42578125" style="80" customWidth="1"/>
    <col min="14852" max="15096" width="7.42578125" style="80"/>
    <col min="15097" max="15097" width="11" style="80" customWidth="1"/>
    <col min="15098" max="15098" width="4.5703125" style="80" customWidth="1"/>
    <col min="15099" max="15099" width="7.42578125" style="80" customWidth="1"/>
    <col min="15100" max="15100" width="6.5703125" style="80" customWidth="1"/>
    <col min="15101" max="15101" width="7.42578125" style="80" customWidth="1"/>
    <col min="15102" max="15102" width="3.42578125" style="80" customWidth="1"/>
    <col min="15103" max="15103" width="11.5703125" style="80" customWidth="1"/>
    <col min="15104" max="15104" width="10.42578125" style="80" customWidth="1"/>
    <col min="15105" max="15105" width="5.5703125" style="80" customWidth="1"/>
    <col min="15106" max="15106" width="9.42578125" style="80" customWidth="1"/>
    <col min="15107" max="15107" width="13.42578125" style="80" customWidth="1"/>
    <col min="15108" max="15352" width="7.42578125" style="80"/>
    <col min="15353" max="15353" width="11" style="80" customWidth="1"/>
    <col min="15354" max="15354" width="4.5703125" style="80" customWidth="1"/>
    <col min="15355" max="15355" width="7.42578125" style="80" customWidth="1"/>
    <col min="15356" max="15356" width="6.5703125" style="80" customWidth="1"/>
    <col min="15357" max="15357" width="7.42578125" style="80" customWidth="1"/>
    <col min="15358" max="15358" width="3.42578125" style="80" customWidth="1"/>
    <col min="15359" max="15359" width="11.5703125" style="80" customWidth="1"/>
    <col min="15360" max="15360" width="10.42578125" style="80" customWidth="1"/>
    <col min="15361" max="15361" width="5.5703125" style="80" customWidth="1"/>
    <col min="15362" max="15362" width="9.42578125" style="80" customWidth="1"/>
    <col min="15363" max="15363" width="13.42578125" style="80" customWidth="1"/>
    <col min="15364" max="15608" width="7.42578125" style="80"/>
    <col min="15609" max="15609" width="11" style="80" customWidth="1"/>
    <col min="15610" max="15610" width="4.5703125" style="80" customWidth="1"/>
    <col min="15611" max="15611" width="7.42578125" style="80" customWidth="1"/>
    <col min="15612" max="15612" width="6.5703125" style="80" customWidth="1"/>
    <col min="15613" max="15613" width="7.42578125" style="80" customWidth="1"/>
    <col min="15614" max="15614" width="3.42578125" style="80" customWidth="1"/>
    <col min="15615" max="15615" width="11.5703125" style="80" customWidth="1"/>
    <col min="15616" max="15616" width="10.42578125" style="80" customWidth="1"/>
    <col min="15617" max="15617" width="5.5703125" style="80" customWidth="1"/>
    <col min="15618" max="15618" width="9.42578125" style="80" customWidth="1"/>
    <col min="15619" max="15619" width="13.42578125" style="80" customWidth="1"/>
    <col min="15620" max="15864" width="7.42578125" style="80"/>
    <col min="15865" max="15865" width="11" style="80" customWidth="1"/>
    <col min="15866" max="15866" width="4.5703125" style="80" customWidth="1"/>
    <col min="15867" max="15867" width="7.42578125" style="80" customWidth="1"/>
    <col min="15868" max="15868" width="6.5703125" style="80" customWidth="1"/>
    <col min="15869" max="15869" width="7.42578125" style="80" customWidth="1"/>
    <col min="15870" max="15870" width="3.42578125" style="80" customWidth="1"/>
    <col min="15871" max="15871" width="11.5703125" style="80" customWidth="1"/>
    <col min="15872" max="15872" width="10.42578125" style="80" customWidth="1"/>
    <col min="15873" max="15873" width="5.5703125" style="80" customWidth="1"/>
    <col min="15874" max="15874" width="9.42578125" style="80" customWidth="1"/>
    <col min="15875" max="15875" width="13.42578125" style="80" customWidth="1"/>
    <col min="15876" max="16120" width="7.42578125" style="80"/>
    <col min="16121" max="16121" width="11" style="80" customWidth="1"/>
    <col min="16122" max="16122" width="4.5703125" style="80" customWidth="1"/>
    <col min="16123" max="16123" width="7.42578125" style="80" customWidth="1"/>
    <col min="16124" max="16124" width="6.5703125" style="80" customWidth="1"/>
    <col min="16125" max="16125" width="7.42578125" style="80" customWidth="1"/>
    <col min="16126" max="16126" width="3.42578125" style="80" customWidth="1"/>
    <col min="16127" max="16127" width="11.5703125" style="80" customWidth="1"/>
    <col min="16128" max="16128" width="10.42578125" style="80" customWidth="1"/>
    <col min="16129" max="16129" width="5.5703125" style="80" customWidth="1"/>
    <col min="16130" max="16130" width="9.42578125" style="80" customWidth="1"/>
    <col min="16131" max="16131" width="13.42578125" style="80" customWidth="1"/>
    <col min="16132" max="16384" width="7.42578125" style="80"/>
  </cols>
  <sheetData>
    <row r="1" spans="1:18" ht="11.1" customHeight="1" x14ac:dyDescent="0.2">
      <c r="A1" s="81"/>
      <c r="B1" s="82"/>
      <c r="C1" s="83"/>
      <c r="D1" s="82"/>
      <c r="E1" s="81"/>
      <c r="F1" s="84"/>
      <c r="G1" s="85"/>
      <c r="H1" s="85"/>
    </row>
    <row r="2" spans="1:18" ht="11.1" customHeight="1" x14ac:dyDescent="0.2">
      <c r="A2" s="81"/>
      <c r="B2" s="82"/>
      <c r="C2" s="83"/>
      <c r="D2" s="82"/>
      <c r="E2" s="81"/>
      <c r="F2" s="84"/>
      <c r="G2" s="85"/>
      <c r="H2" s="85"/>
    </row>
    <row r="3" spans="1:18" ht="11.1" customHeight="1" x14ac:dyDescent="0.2">
      <c r="A3" s="81"/>
      <c r="B3" s="82"/>
      <c r="C3" s="83"/>
      <c r="D3" s="82"/>
      <c r="E3" s="81"/>
      <c r="F3" s="84"/>
      <c r="G3" s="85"/>
      <c r="H3" s="85"/>
    </row>
    <row r="4" spans="1:18" ht="11.1" customHeight="1" x14ac:dyDescent="0.2">
      <c r="A4" s="81"/>
      <c r="B4" s="82"/>
      <c r="C4" s="83"/>
      <c r="D4" s="82"/>
      <c r="E4" s="81"/>
      <c r="F4" s="81"/>
      <c r="G4" s="85"/>
      <c r="H4" s="265" t="s">
        <v>293</v>
      </c>
    </row>
    <row r="5" spans="1:18" ht="16.350000000000001" customHeight="1" x14ac:dyDescent="0.25">
      <c r="A5" s="81"/>
      <c r="B5" s="82"/>
      <c r="C5" s="118"/>
      <c r="D5" s="119" t="s">
        <v>291</v>
      </c>
      <c r="E5" s="120"/>
      <c r="F5" s="120" t="s">
        <v>292</v>
      </c>
      <c r="G5" s="121" t="s">
        <v>209</v>
      </c>
      <c r="H5" s="266"/>
      <c r="I5" s="67" t="s">
        <v>28</v>
      </c>
      <c r="J5" s="39" t="s">
        <v>26</v>
      </c>
      <c r="K5" s="39" t="s">
        <v>27</v>
      </c>
    </row>
    <row r="6" spans="1:18" ht="11.1" customHeight="1" x14ac:dyDescent="0.2">
      <c r="A6" s="81"/>
      <c r="B6" s="82"/>
      <c r="C6" s="118">
        <v>2017</v>
      </c>
      <c r="D6" s="119">
        <v>1.0240084388185624</v>
      </c>
      <c r="E6" s="120"/>
      <c r="F6" s="120">
        <v>-0.1</v>
      </c>
      <c r="G6" s="121">
        <v>0.5</v>
      </c>
      <c r="H6" s="85"/>
    </row>
    <row r="7" spans="1:18" ht="11.1" customHeight="1" x14ac:dyDescent="0.2">
      <c r="A7" s="81"/>
      <c r="B7" s="82"/>
      <c r="C7" s="118">
        <v>2018</v>
      </c>
      <c r="D7" s="119">
        <v>1.8310358565737039</v>
      </c>
      <c r="E7" s="120"/>
      <c r="F7" s="120">
        <v>-0.1</v>
      </c>
      <c r="G7" s="121">
        <v>0.75</v>
      </c>
      <c r="H7" s="85"/>
    </row>
    <row r="8" spans="1:18" ht="11.1" customHeight="1" x14ac:dyDescent="0.2">
      <c r="A8" s="81"/>
      <c r="B8" s="82"/>
      <c r="C8" s="118">
        <v>2019</v>
      </c>
      <c r="D8" s="119">
        <v>2.1630677290836613</v>
      </c>
      <c r="E8" s="120"/>
      <c r="F8" s="120">
        <v>-0.1</v>
      </c>
      <c r="G8" s="121">
        <v>0.75</v>
      </c>
      <c r="H8" s="85"/>
    </row>
    <row r="9" spans="1:18" ht="11.1" customHeight="1" x14ac:dyDescent="0.2">
      <c r="A9" s="81"/>
      <c r="B9" s="82"/>
      <c r="C9" s="118">
        <v>2020</v>
      </c>
      <c r="D9" s="119">
        <v>0.36373015873015929</v>
      </c>
      <c r="E9" s="120"/>
      <c r="F9" s="120">
        <v>-0.1</v>
      </c>
      <c r="G9" s="121">
        <v>0.17499999999999999</v>
      </c>
      <c r="H9" s="85"/>
    </row>
    <row r="10" spans="1:18" ht="11.1" customHeight="1" x14ac:dyDescent="0.2">
      <c r="A10" s="81"/>
      <c r="B10" s="82"/>
      <c r="C10" s="118">
        <v>2021</v>
      </c>
      <c r="D10" s="119">
        <v>7.8814229249011478E-2</v>
      </c>
      <c r="E10" s="120"/>
      <c r="F10" s="120">
        <v>-0.1</v>
      </c>
      <c r="G10" s="121">
        <v>0.25</v>
      </c>
      <c r="H10" s="85">
        <v>0.97812500000000002</v>
      </c>
    </row>
    <row r="11" spans="1:18" ht="11.1" customHeight="1" x14ac:dyDescent="0.2">
      <c r="A11" s="81"/>
      <c r="B11" s="82"/>
      <c r="C11" s="118">
        <v>2022</v>
      </c>
      <c r="D11" s="119">
        <v>0.08</v>
      </c>
      <c r="E11" s="120"/>
      <c r="F11" s="120">
        <v>-0.1</v>
      </c>
      <c r="G11" s="122"/>
      <c r="H11" s="85"/>
    </row>
    <row r="12" spans="1:18" ht="11.1" customHeight="1" x14ac:dyDescent="0.2">
      <c r="A12" s="81"/>
      <c r="B12" s="82"/>
      <c r="C12" s="118"/>
      <c r="D12" s="119"/>
      <c r="E12" s="120"/>
      <c r="F12" s="120"/>
      <c r="G12" s="121"/>
      <c r="H12" s="85"/>
    </row>
    <row r="13" spans="1:18" ht="11.1" customHeight="1" x14ac:dyDescent="0.25">
      <c r="A13" s="81"/>
      <c r="B13" s="82"/>
      <c r="C13" s="83"/>
      <c r="D13" s="82"/>
      <c r="E13" s="81"/>
      <c r="F13" s="74"/>
      <c r="G13" s="74"/>
      <c r="H13" s="77"/>
      <c r="I13" s="78"/>
      <c r="J13" s="79"/>
      <c r="K13" s="77"/>
      <c r="L13" s="77"/>
      <c r="M13" s="86"/>
      <c r="N13" s="76"/>
    </row>
    <row r="14" spans="1:18" ht="11.1" customHeight="1" x14ac:dyDescent="0.2">
      <c r="A14" s="81"/>
      <c r="B14" s="82"/>
      <c r="C14" s="83"/>
      <c r="D14" s="82"/>
      <c r="E14" s="81"/>
      <c r="F14" s="74"/>
      <c r="G14" s="85"/>
      <c r="H14" s="85"/>
    </row>
    <row r="15" spans="1:18" ht="11.1" customHeight="1" x14ac:dyDescent="0.2">
      <c r="A15" s="81"/>
      <c r="B15" s="82"/>
      <c r="C15" s="83"/>
      <c r="D15" s="82"/>
      <c r="E15" s="81"/>
      <c r="F15" s="81"/>
      <c r="G15" s="85"/>
      <c r="H15" s="85"/>
      <c r="M15" s="80" t="s">
        <v>213</v>
      </c>
      <c r="N15" s="80" t="s">
        <v>214</v>
      </c>
      <c r="O15" s="80" t="s">
        <v>211</v>
      </c>
      <c r="P15" s="80" t="s">
        <v>215</v>
      </c>
      <c r="Q15" s="117" t="s">
        <v>212</v>
      </c>
      <c r="R15" s="198" t="s">
        <v>291</v>
      </c>
    </row>
    <row r="16" spans="1:18" ht="11.1" customHeight="1" x14ac:dyDescent="0.2">
      <c r="A16" s="81"/>
      <c r="B16" s="82"/>
      <c r="C16" s="83"/>
      <c r="D16" s="82"/>
      <c r="E16" s="81"/>
      <c r="F16" s="81"/>
      <c r="G16" s="85"/>
      <c r="H16" s="85"/>
      <c r="L16" s="124">
        <v>42825</v>
      </c>
      <c r="M16" s="80">
        <v>0.05</v>
      </c>
      <c r="N16" s="80">
        <v>0.9</v>
      </c>
      <c r="O16" s="80">
        <v>1.5</v>
      </c>
      <c r="P16" s="80">
        <v>1.75</v>
      </c>
      <c r="Q16" s="117">
        <v>1.05</v>
      </c>
      <c r="R16">
        <v>0.71666666666666667</v>
      </c>
    </row>
    <row r="17" spans="1:18" ht="11.1" customHeight="1" x14ac:dyDescent="0.2">
      <c r="A17" s="81"/>
      <c r="B17" s="82"/>
      <c r="C17" s="83"/>
      <c r="D17" s="82"/>
      <c r="E17" s="81"/>
      <c r="F17" s="81"/>
      <c r="G17" s="85"/>
      <c r="H17" s="85"/>
      <c r="L17" s="124">
        <v>42916</v>
      </c>
      <c r="M17" s="80">
        <v>0.05</v>
      </c>
      <c r="N17" s="80">
        <v>0.9</v>
      </c>
      <c r="O17" s="80">
        <v>1.5</v>
      </c>
      <c r="P17" s="80">
        <v>1.75</v>
      </c>
      <c r="Q17" s="117">
        <v>1.05</v>
      </c>
      <c r="R17">
        <v>0.95281249999999862</v>
      </c>
    </row>
    <row r="18" spans="1:18" ht="11.1" customHeight="1" x14ac:dyDescent="0.2">
      <c r="A18" s="81"/>
      <c r="B18" s="82"/>
      <c r="C18" s="83"/>
      <c r="D18" s="82"/>
      <c r="E18" s="81"/>
      <c r="F18" s="81"/>
      <c r="G18" s="85"/>
      <c r="H18" s="85"/>
      <c r="L18" s="124">
        <v>43008</v>
      </c>
      <c r="M18" s="80">
        <v>0.25</v>
      </c>
      <c r="N18" s="80">
        <v>0.9</v>
      </c>
      <c r="O18" s="80">
        <v>1.5</v>
      </c>
      <c r="P18" s="80">
        <v>1.75</v>
      </c>
      <c r="Q18" s="117">
        <v>1.1000000000000001</v>
      </c>
      <c r="R18">
        <v>1.1555555555555539</v>
      </c>
    </row>
    <row r="19" spans="1:18" ht="11.1" customHeight="1" x14ac:dyDescent="0.2">
      <c r="A19" s="81"/>
      <c r="B19" s="82"/>
      <c r="C19" s="83"/>
      <c r="D19" s="82"/>
      <c r="E19" s="81"/>
      <c r="F19" s="81"/>
      <c r="G19" s="85"/>
      <c r="H19" s="85"/>
      <c r="L19" s="124">
        <v>43100</v>
      </c>
      <c r="M19" s="80">
        <v>0.5</v>
      </c>
      <c r="N19" s="80">
        <v>0.9</v>
      </c>
      <c r="O19" s="80">
        <v>1.5</v>
      </c>
      <c r="P19" s="80">
        <v>1.75</v>
      </c>
      <c r="Q19" s="117">
        <v>1.1625000000000001</v>
      </c>
      <c r="R19">
        <v>1.2017741935483861</v>
      </c>
    </row>
    <row r="20" spans="1:18" ht="11.1" customHeight="1" x14ac:dyDescent="0.2">
      <c r="A20" s="81"/>
      <c r="B20" s="82"/>
      <c r="C20" s="83"/>
      <c r="D20" s="82"/>
      <c r="E20" s="81"/>
      <c r="F20" s="81"/>
      <c r="G20" s="85"/>
      <c r="H20" s="85"/>
      <c r="L20" s="124">
        <v>43190</v>
      </c>
      <c r="M20" s="80">
        <v>0.75</v>
      </c>
      <c r="N20" s="80">
        <v>0.9</v>
      </c>
      <c r="O20" s="80">
        <v>1.5</v>
      </c>
      <c r="P20" s="80">
        <v>2.25</v>
      </c>
      <c r="Q20" s="117">
        <v>1.35</v>
      </c>
      <c r="R20">
        <v>1.4479032258064535</v>
      </c>
    </row>
    <row r="21" spans="1:18" ht="11.1" customHeight="1" x14ac:dyDescent="0.2">
      <c r="A21" s="81"/>
      <c r="B21" s="82"/>
      <c r="C21" s="83"/>
      <c r="D21" s="82"/>
      <c r="E21" s="81"/>
      <c r="F21" s="81"/>
      <c r="G21" s="85"/>
      <c r="H21" s="85"/>
      <c r="L21" s="124">
        <v>43281</v>
      </c>
      <c r="M21" s="80">
        <v>1</v>
      </c>
      <c r="N21" s="80">
        <v>0.9</v>
      </c>
      <c r="O21" s="80">
        <v>1.5</v>
      </c>
      <c r="P21" s="80">
        <v>2.5</v>
      </c>
      <c r="Q21" s="117">
        <v>1.4750000000000001</v>
      </c>
      <c r="R21">
        <v>1.7371875000000014</v>
      </c>
    </row>
    <row r="22" spans="1:18" ht="11.1" customHeight="1" x14ac:dyDescent="0.2">
      <c r="A22" s="81"/>
      <c r="B22" s="82"/>
      <c r="C22" s="83"/>
      <c r="D22" s="82"/>
      <c r="E22" s="81"/>
      <c r="F22" s="81"/>
      <c r="G22" s="85"/>
      <c r="H22" s="85"/>
      <c r="L22" s="124">
        <v>43373</v>
      </c>
      <c r="M22" s="80">
        <v>1.5</v>
      </c>
      <c r="N22" s="80">
        <v>0.9</v>
      </c>
      <c r="O22" s="80">
        <v>1.5</v>
      </c>
      <c r="P22" s="80">
        <v>2.5</v>
      </c>
      <c r="Q22" s="117">
        <v>1.6</v>
      </c>
      <c r="R22">
        <v>1.8978571428571402</v>
      </c>
    </row>
    <row r="23" spans="1:18" ht="11.1" customHeight="1" x14ac:dyDescent="0.2">
      <c r="A23" s="81"/>
      <c r="B23" s="82"/>
      <c r="C23" s="83"/>
      <c r="D23" s="82"/>
      <c r="E23" s="81"/>
      <c r="F23" s="81"/>
      <c r="G23" s="85"/>
      <c r="H23" s="85"/>
      <c r="L23" s="124">
        <v>43465</v>
      </c>
      <c r="M23" s="80">
        <v>1.75</v>
      </c>
      <c r="N23" s="80">
        <v>0.9</v>
      </c>
      <c r="O23" s="80">
        <v>1.5</v>
      </c>
      <c r="P23" s="80">
        <v>2.5</v>
      </c>
      <c r="Q23" s="117">
        <v>1.6625000000000001</v>
      </c>
      <c r="R23">
        <v>2.1541975308641979</v>
      </c>
    </row>
    <row r="24" spans="1:18" ht="11.1" customHeight="1" x14ac:dyDescent="0.2">
      <c r="A24" s="81"/>
      <c r="B24" s="82"/>
      <c r="C24" s="83"/>
      <c r="D24" s="82"/>
      <c r="E24" s="81"/>
      <c r="F24" s="81"/>
      <c r="G24" s="85"/>
      <c r="H24" s="85"/>
      <c r="L24" s="124">
        <v>43555</v>
      </c>
      <c r="M24" s="80">
        <v>1.75</v>
      </c>
      <c r="N24" s="80">
        <v>0.9</v>
      </c>
      <c r="O24" s="80">
        <v>1.5</v>
      </c>
      <c r="P24" s="80">
        <v>2.5</v>
      </c>
      <c r="Q24" s="117">
        <v>1.6625000000000001</v>
      </c>
      <c r="R24">
        <v>2.4013114754098384</v>
      </c>
    </row>
    <row r="25" spans="1:18" ht="11.1" customHeight="1" x14ac:dyDescent="0.2">
      <c r="A25" s="81"/>
      <c r="B25" s="82"/>
      <c r="C25" s="83"/>
      <c r="D25" s="82"/>
      <c r="E25" s="81"/>
      <c r="F25" s="81"/>
      <c r="G25" s="85"/>
      <c r="H25" s="85"/>
      <c r="L25" s="124">
        <v>43646</v>
      </c>
      <c r="M25" s="80">
        <v>2</v>
      </c>
      <c r="N25" s="80">
        <v>0.9</v>
      </c>
      <c r="O25" s="80">
        <v>1.5</v>
      </c>
      <c r="P25" s="80">
        <v>2.5</v>
      </c>
      <c r="Q25" s="117">
        <v>1.7250000000000001</v>
      </c>
      <c r="R25">
        <v>2.3978125000000001</v>
      </c>
    </row>
    <row r="26" spans="1:18" ht="11.1" customHeight="1" x14ac:dyDescent="0.2">
      <c r="A26" s="81"/>
      <c r="B26" s="82"/>
      <c r="C26" s="83"/>
      <c r="D26" s="82"/>
      <c r="E26" s="81"/>
      <c r="F26" s="81"/>
      <c r="G26" s="85"/>
      <c r="H26" s="85"/>
      <c r="L26" s="124">
        <v>43738</v>
      </c>
      <c r="M26" s="80">
        <v>2</v>
      </c>
      <c r="N26" s="80">
        <v>0.9</v>
      </c>
      <c r="O26" s="80">
        <v>1.5</v>
      </c>
      <c r="P26" s="80">
        <v>2.5</v>
      </c>
      <c r="Q26" s="117">
        <v>1.7250000000000001</v>
      </c>
      <c r="R26">
        <v>2.2401190476190487</v>
      </c>
    </row>
    <row r="27" spans="1:18" ht="11.1" customHeight="1" x14ac:dyDescent="0.2">
      <c r="A27" s="81"/>
      <c r="B27" s="82"/>
      <c r="C27" s="83"/>
      <c r="D27" s="82"/>
      <c r="E27" s="81"/>
      <c r="F27" s="81"/>
      <c r="G27" s="85"/>
      <c r="H27" s="85"/>
      <c r="L27" s="124">
        <v>43830</v>
      </c>
      <c r="M27" s="80">
        <v>2</v>
      </c>
      <c r="N27" s="80">
        <v>0.9</v>
      </c>
      <c r="O27" s="80">
        <v>1.5</v>
      </c>
      <c r="P27" s="80">
        <v>2.5</v>
      </c>
      <c r="Q27" s="117">
        <v>1.7250000000000001</v>
      </c>
      <c r="R27">
        <v>1.7485365853658537</v>
      </c>
    </row>
    <row r="28" spans="1:18" ht="11.1" customHeight="1" x14ac:dyDescent="0.2">
      <c r="A28" s="81"/>
      <c r="B28" s="82"/>
      <c r="C28" s="83"/>
      <c r="D28" s="82"/>
      <c r="E28" s="81"/>
      <c r="F28" s="81"/>
      <c r="G28" s="85"/>
      <c r="H28" s="85"/>
      <c r="L28" s="124">
        <v>43921</v>
      </c>
      <c r="M28" s="80">
        <v>1</v>
      </c>
      <c r="N28" s="80">
        <v>0.9</v>
      </c>
      <c r="O28" s="80">
        <v>1.5</v>
      </c>
      <c r="P28" s="80">
        <v>2.5</v>
      </c>
      <c r="Q28" s="117">
        <v>1.4750000000000001</v>
      </c>
      <c r="R28">
        <v>1.2329032258064521</v>
      </c>
    </row>
    <row r="29" spans="1:18" ht="11.1" customHeight="1" x14ac:dyDescent="0.2">
      <c r="A29" s="81"/>
      <c r="B29" s="82"/>
      <c r="C29" s="83"/>
      <c r="D29" s="82"/>
      <c r="E29" s="81"/>
      <c r="F29" s="81"/>
      <c r="G29" s="85"/>
      <c r="H29" s="85"/>
      <c r="L29" s="124">
        <v>44012</v>
      </c>
      <c r="M29" s="80">
        <v>0.25</v>
      </c>
      <c r="N29" s="80">
        <v>0.75</v>
      </c>
      <c r="O29" s="80">
        <v>0.1</v>
      </c>
      <c r="P29" s="80">
        <v>2</v>
      </c>
      <c r="Q29" s="117">
        <v>0.77500000000000002</v>
      </c>
      <c r="R29">
        <v>0.20372093023255819</v>
      </c>
    </row>
    <row r="30" spans="1:18" ht="11.1" customHeight="1" x14ac:dyDescent="0.2">
      <c r="A30" s="81"/>
      <c r="B30" s="82"/>
      <c r="C30" s="83"/>
      <c r="D30" s="82"/>
      <c r="E30" s="81"/>
      <c r="F30" s="81"/>
      <c r="G30" s="85"/>
      <c r="H30" s="85"/>
      <c r="L30" s="124">
        <v>44104</v>
      </c>
      <c r="M30" s="80">
        <v>0.25</v>
      </c>
      <c r="N30" s="80">
        <v>0.6</v>
      </c>
      <c r="O30" s="80">
        <v>0.1</v>
      </c>
      <c r="P30" s="80">
        <v>1.5</v>
      </c>
      <c r="Q30" s="117">
        <v>0.61250000000000004</v>
      </c>
      <c r="R30">
        <v>8.8333333333333264E-2</v>
      </c>
    </row>
    <row r="31" spans="1:18" ht="11.1" customHeight="1" x14ac:dyDescent="0.2">
      <c r="A31" s="81"/>
      <c r="B31" s="82"/>
      <c r="C31" s="83"/>
      <c r="D31" s="82"/>
      <c r="E31" s="81"/>
      <c r="F31" s="81"/>
      <c r="G31" s="85"/>
      <c r="H31" s="85"/>
      <c r="L31" s="124">
        <v>44196</v>
      </c>
      <c r="M31" s="80">
        <v>0.25</v>
      </c>
      <c r="N31" s="80">
        <v>0.6</v>
      </c>
      <c r="O31" s="80">
        <v>0.1</v>
      </c>
      <c r="P31" s="80">
        <v>1.5</v>
      </c>
      <c r="Q31" s="117">
        <v>0.61250000000000004</v>
      </c>
      <c r="R31">
        <v>8.9277108433734861E-2</v>
      </c>
    </row>
    <row r="32" spans="1:18" ht="11.1" customHeight="1" x14ac:dyDescent="0.2">
      <c r="A32" s="81"/>
      <c r="B32" s="82"/>
      <c r="C32" s="83"/>
      <c r="D32" s="82"/>
      <c r="E32" s="81"/>
      <c r="F32" s="81"/>
      <c r="G32" s="85"/>
      <c r="H32" s="85"/>
      <c r="L32" s="124">
        <v>44286</v>
      </c>
      <c r="M32" s="80">
        <v>0.25</v>
      </c>
      <c r="N32" s="80">
        <v>0.6</v>
      </c>
      <c r="O32" s="80">
        <v>0.1</v>
      </c>
      <c r="P32" s="80">
        <v>1.25</v>
      </c>
      <c r="Q32" s="117">
        <v>0.55000000000000004</v>
      </c>
      <c r="R32">
        <v>7.6393442622950808E-2</v>
      </c>
    </row>
    <row r="33" spans="1:18" ht="11.1" customHeight="1" x14ac:dyDescent="0.2">
      <c r="A33" s="81"/>
      <c r="B33" s="82"/>
      <c r="C33" s="83"/>
      <c r="D33" s="82"/>
      <c r="E33" s="81"/>
      <c r="F33" s="81"/>
      <c r="G33" s="85"/>
      <c r="H33" s="85"/>
      <c r="L33" s="124">
        <v>44377</v>
      </c>
      <c r="M33" s="80">
        <v>0.5</v>
      </c>
      <c r="N33" s="80">
        <v>0.9</v>
      </c>
      <c r="O33" s="80">
        <v>0.1</v>
      </c>
      <c r="P33" s="80">
        <v>1.25</v>
      </c>
      <c r="Q33" s="117">
        <v>0.6875</v>
      </c>
      <c r="R33">
        <v>6.8750000000000019E-2</v>
      </c>
    </row>
    <row r="34" spans="1:18" ht="11.1" customHeight="1" x14ac:dyDescent="0.2">
      <c r="A34" s="81"/>
      <c r="B34" s="82"/>
      <c r="C34" s="83"/>
      <c r="D34" s="82"/>
      <c r="E34" s="81"/>
      <c r="F34" s="81"/>
      <c r="G34" s="85"/>
      <c r="H34" s="85"/>
      <c r="L34" s="124">
        <v>44469</v>
      </c>
      <c r="M34" s="80">
        <v>0.75</v>
      </c>
      <c r="N34" s="80">
        <v>1.65</v>
      </c>
      <c r="O34" s="80">
        <v>0.1</v>
      </c>
      <c r="P34" s="80">
        <v>1.25</v>
      </c>
      <c r="Q34" s="117">
        <v>0.9375</v>
      </c>
      <c r="R34">
        <v>8.9393939393939359E-2</v>
      </c>
    </row>
    <row r="35" spans="1:18" ht="11.1" customHeight="1" x14ac:dyDescent="0.2">
      <c r="A35" s="81"/>
      <c r="B35" s="82"/>
      <c r="C35" s="83"/>
      <c r="D35" s="82"/>
      <c r="E35" s="81"/>
      <c r="F35" s="81"/>
      <c r="G35" s="85"/>
      <c r="H35" s="85"/>
      <c r="L35" s="124">
        <v>44561</v>
      </c>
      <c r="M35" s="80">
        <v>3.75</v>
      </c>
      <c r="N35" s="80">
        <v>2.4</v>
      </c>
      <c r="O35" s="80">
        <v>1.75</v>
      </c>
      <c r="P35" s="80">
        <v>1.75</v>
      </c>
      <c r="Q35" s="117">
        <v>2.4125000000000001</v>
      </c>
      <c r="R35">
        <v>7.940476190476195E-2</v>
      </c>
    </row>
    <row r="36" spans="1:18" ht="11.1" customHeight="1" x14ac:dyDescent="0.2">
      <c r="A36" s="81"/>
      <c r="B36" s="82"/>
      <c r="C36" s="83"/>
      <c r="D36" s="82"/>
      <c r="E36" s="81"/>
      <c r="F36" s="81"/>
      <c r="G36" s="85"/>
      <c r="H36" s="85"/>
      <c r="L36" s="80" t="s">
        <v>216</v>
      </c>
      <c r="R36">
        <v>0.08</v>
      </c>
    </row>
    <row r="37" spans="1:18" ht="11.1" customHeight="1" x14ac:dyDescent="0.2">
      <c r="A37" s="81"/>
      <c r="B37" s="82"/>
      <c r="C37" s="83"/>
      <c r="D37" s="82"/>
      <c r="E37" s="81"/>
      <c r="F37" s="81"/>
      <c r="G37" s="85"/>
      <c r="H37" s="85"/>
    </row>
    <row r="38" spans="1:18" ht="11.1" customHeight="1" x14ac:dyDescent="0.2">
      <c r="A38" s="81"/>
      <c r="B38" s="82"/>
      <c r="C38" s="83"/>
      <c r="D38" s="82"/>
      <c r="E38" s="81"/>
      <c r="F38" s="81"/>
      <c r="G38" s="85"/>
      <c r="H38" s="85"/>
    </row>
    <row r="39" spans="1:18" ht="11.1" customHeight="1" x14ac:dyDescent="0.2">
      <c r="A39" s="81"/>
      <c r="B39" s="82"/>
      <c r="C39" s="83"/>
      <c r="D39" s="82"/>
      <c r="E39" s="81"/>
      <c r="F39" s="81"/>
      <c r="G39" s="85"/>
      <c r="H39" s="85"/>
      <c r="L39" s="117" t="s">
        <v>291</v>
      </c>
      <c r="M39" s="117" t="s">
        <v>209</v>
      </c>
      <c r="N39" s="117" t="s">
        <v>332</v>
      </c>
      <c r="O39" s="117" t="s">
        <v>333</v>
      </c>
    </row>
    <row r="40" spans="1:18" ht="11.1" customHeight="1" x14ac:dyDescent="0.2">
      <c r="A40" s="81"/>
      <c r="B40" s="82"/>
      <c r="C40" s="83"/>
      <c r="D40" s="82"/>
      <c r="E40" s="81"/>
      <c r="F40" s="81"/>
      <c r="G40" s="85"/>
      <c r="H40" s="85"/>
      <c r="K40" s="125">
        <v>42825</v>
      </c>
      <c r="L40" s="80">
        <v>0.71666666666666667</v>
      </c>
      <c r="M40" s="80">
        <v>0.25</v>
      </c>
      <c r="N40" s="120">
        <v>-0.1</v>
      </c>
      <c r="O40" s="123">
        <v>1.05</v>
      </c>
    </row>
    <row r="41" spans="1:18" ht="11.1" customHeight="1" x14ac:dyDescent="0.2">
      <c r="A41" s="81"/>
      <c r="B41" s="82"/>
      <c r="C41" s="83"/>
      <c r="D41" s="82"/>
      <c r="E41" s="81"/>
      <c r="F41" s="81"/>
      <c r="G41" s="85"/>
      <c r="H41" s="85"/>
      <c r="K41" s="125">
        <v>42916</v>
      </c>
      <c r="L41" s="80">
        <v>0.95281249999999862</v>
      </c>
      <c r="M41" s="80">
        <v>0.25</v>
      </c>
      <c r="N41" s="120">
        <v>-0.1</v>
      </c>
      <c r="O41" s="123">
        <v>1.05</v>
      </c>
    </row>
    <row r="42" spans="1:18" ht="11.1" customHeight="1" x14ac:dyDescent="0.2">
      <c r="A42" s="81"/>
      <c r="B42" s="82"/>
      <c r="C42" s="83"/>
      <c r="D42" s="82"/>
      <c r="E42" s="81"/>
      <c r="F42" s="81"/>
      <c r="G42" s="85"/>
      <c r="H42" s="85"/>
      <c r="K42" s="125">
        <v>43008</v>
      </c>
      <c r="L42" s="80">
        <v>1.1555555555555539</v>
      </c>
      <c r="M42" s="80">
        <v>0.5</v>
      </c>
      <c r="N42" s="120">
        <v>-0.1</v>
      </c>
      <c r="O42" s="123">
        <v>1.1000000000000001</v>
      </c>
    </row>
    <row r="43" spans="1:18" ht="11.1" customHeight="1" x14ac:dyDescent="0.2">
      <c r="A43" s="81"/>
      <c r="B43" s="82"/>
      <c r="C43" s="83"/>
      <c r="D43" s="82"/>
      <c r="E43" s="81"/>
      <c r="F43" s="81"/>
      <c r="G43" s="85"/>
      <c r="H43" s="85"/>
      <c r="K43" s="125">
        <v>43100</v>
      </c>
      <c r="L43" s="80">
        <v>1.2017741935483861</v>
      </c>
      <c r="M43" s="80">
        <v>0.5</v>
      </c>
      <c r="N43" s="120">
        <v>-0.1</v>
      </c>
      <c r="O43" s="123">
        <v>1.1625000000000001</v>
      </c>
    </row>
    <row r="44" spans="1:18" ht="11.1" customHeight="1" x14ac:dyDescent="0.2">
      <c r="A44" s="81"/>
      <c r="B44" s="82"/>
      <c r="C44" s="83"/>
      <c r="D44" s="82"/>
      <c r="E44" s="81"/>
      <c r="F44" s="81"/>
      <c r="G44" s="85"/>
      <c r="H44" s="85"/>
      <c r="K44" s="125">
        <v>43190</v>
      </c>
      <c r="L44" s="80">
        <v>1.4479032258064535</v>
      </c>
      <c r="M44" s="80">
        <v>0.5</v>
      </c>
      <c r="N44" s="120">
        <v>-0.1</v>
      </c>
      <c r="O44" s="123">
        <v>1.35</v>
      </c>
    </row>
    <row r="45" spans="1:18" ht="11.1" customHeight="1" x14ac:dyDescent="0.2">
      <c r="A45" s="81"/>
      <c r="B45" s="82"/>
      <c r="C45" s="83"/>
      <c r="D45" s="82"/>
      <c r="E45" s="81"/>
      <c r="F45" s="81"/>
      <c r="G45" s="85"/>
      <c r="H45" s="85"/>
      <c r="K45" s="125">
        <v>43281</v>
      </c>
      <c r="L45" s="80">
        <v>1.7371875000000014</v>
      </c>
      <c r="M45" s="80">
        <v>0.5</v>
      </c>
      <c r="N45" s="120">
        <v>-0.1</v>
      </c>
      <c r="O45" s="123">
        <v>1.4750000000000001</v>
      </c>
    </row>
    <row r="46" spans="1:18" ht="11.1" customHeight="1" x14ac:dyDescent="0.2">
      <c r="A46" s="81"/>
      <c r="B46" s="82"/>
      <c r="C46" s="83"/>
      <c r="D46" s="82"/>
      <c r="E46" s="81"/>
      <c r="F46" s="81"/>
      <c r="G46" s="85"/>
      <c r="H46" s="85"/>
      <c r="K46" s="125">
        <v>43373</v>
      </c>
      <c r="L46" s="80">
        <v>1.8978571428571402</v>
      </c>
      <c r="M46" s="80">
        <v>0.75</v>
      </c>
      <c r="N46" s="120">
        <v>-0.1</v>
      </c>
      <c r="O46" s="123">
        <v>1.6</v>
      </c>
    </row>
    <row r="47" spans="1:18" ht="11.1" customHeight="1" x14ac:dyDescent="0.2">
      <c r="A47" s="81"/>
      <c r="B47" s="82"/>
      <c r="C47" s="83"/>
      <c r="D47" s="82"/>
      <c r="E47" s="81"/>
      <c r="F47" s="81"/>
      <c r="G47" s="85"/>
      <c r="H47" s="85"/>
      <c r="K47" s="125">
        <v>43465</v>
      </c>
      <c r="L47" s="80">
        <v>2.1541975308641979</v>
      </c>
      <c r="M47" s="80">
        <v>0.75</v>
      </c>
      <c r="N47" s="120">
        <v>-0.1</v>
      </c>
      <c r="O47" s="123">
        <v>1.6625000000000001</v>
      </c>
    </row>
    <row r="48" spans="1:18" ht="11.1" customHeight="1" x14ac:dyDescent="0.2">
      <c r="A48" s="81"/>
      <c r="B48" s="82"/>
      <c r="C48" s="83"/>
      <c r="D48" s="82"/>
      <c r="E48" s="81"/>
      <c r="F48" s="81"/>
      <c r="G48" s="85"/>
      <c r="H48" s="85"/>
      <c r="K48" s="125">
        <v>43555</v>
      </c>
      <c r="L48" s="80">
        <v>2.4013114754098384</v>
      </c>
      <c r="M48" s="80">
        <v>0.75</v>
      </c>
      <c r="N48" s="120">
        <v>-0.1</v>
      </c>
      <c r="O48" s="123">
        <v>1.6625000000000001</v>
      </c>
    </row>
    <row r="49" spans="1:15" ht="11.1" customHeight="1" x14ac:dyDescent="0.2">
      <c r="A49" s="81"/>
      <c r="B49" s="82"/>
      <c r="C49" s="83"/>
      <c r="D49" s="82"/>
      <c r="E49" s="81"/>
      <c r="F49" s="81"/>
      <c r="G49" s="85"/>
      <c r="H49" s="85"/>
      <c r="K49" s="125">
        <v>43646</v>
      </c>
      <c r="L49" s="80">
        <v>2.3978125000000001</v>
      </c>
      <c r="M49" s="80">
        <v>0.75</v>
      </c>
      <c r="N49" s="120">
        <v>-0.1</v>
      </c>
      <c r="O49" s="123">
        <v>1.7250000000000001</v>
      </c>
    </row>
    <row r="50" spans="1:15" ht="11.1" customHeight="1" x14ac:dyDescent="0.2">
      <c r="A50" s="81"/>
      <c r="B50" s="82"/>
      <c r="C50" s="83"/>
      <c r="D50" s="82"/>
      <c r="E50" s="81"/>
      <c r="F50" s="81"/>
      <c r="G50" s="85"/>
      <c r="H50" s="85"/>
      <c r="K50" s="125">
        <v>43738</v>
      </c>
      <c r="L50" s="80">
        <v>2.2401190476190487</v>
      </c>
      <c r="M50" s="80">
        <v>0.75</v>
      </c>
      <c r="N50" s="120">
        <v>-0.1</v>
      </c>
      <c r="O50" s="123">
        <v>1.7250000000000001</v>
      </c>
    </row>
    <row r="51" spans="1:15" ht="11.1" customHeight="1" x14ac:dyDescent="0.2">
      <c r="A51" s="81"/>
      <c r="B51" s="82"/>
      <c r="C51" s="83"/>
      <c r="D51" s="82"/>
      <c r="E51" s="81"/>
      <c r="F51" s="81"/>
      <c r="G51" s="85"/>
      <c r="H51" s="85"/>
      <c r="K51" s="125">
        <v>43830</v>
      </c>
      <c r="L51" s="80">
        <v>1.7485365853658537</v>
      </c>
      <c r="M51" s="80">
        <v>0.75</v>
      </c>
      <c r="N51" s="120">
        <v>-0.1</v>
      </c>
      <c r="O51" s="123">
        <v>1.7250000000000001</v>
      </c>
    </row>
    <row r="52" spans="1:15" ht="11.1" customHeight="1" x14ac:dyDescent="0.2">
      <c r="A52" s="81"/>
      <c r="B52" s="82"/>
      <c r="C52" s="83"/>
      <c r="D52" s="82"/>
      <c r="E52" s="81"/>
      <c r="F52" s="81"/>
      <c r="G52" s="85"/>
      <c r="H52" s="85"/>
      <c r="K52" s="125">
        <v>43921</v>
      </c>
      <c r="L52" s="80">
        <v>1.2329032258064521</v>
      </c>
      <c r="M52" s="80">
        <v>0.17499999999999999</v>
      </c>
      <c r="N52" s="120">
        <v>-0.1</v>
      </c>
      <c r="O52" s="123">
        <v>1.4750000000000001</v>
      </c>
    </row>
    <row r="53" spans="1:15" ht="11.1" customHeight="1" x14ac:dyDescent="0.2">
      <c r="A53" s="81"/>
      <c r="B53" s="82"/>
      <c r="C53" s="83"/>
      <c r="D53" s="82"/>
      <c r="E53" s="81"/>
      <c r="F53" s="81"/>
      <c r="G53" s="85"/>
      <c r="H53" s="85"/>
      <c r="K53" s="125">
        <v>44012</v>
      </c>
      <c r="L53" s="80">
        <v>0.20372093023255819</v>
      </c>
      <c r="M53" s="80">
        <v>0.17499999999999999</v>
      </c>
      <c r="N53" s="120">
        <v>-0.1</v>
      </c>
      <c r="O53" s="123">
        <v>0.77500000000000002</v>
      </c>
    </row>
    <row r="54" spans="1:15" ht="11.1" customHeight="1" x14ac:dyDescent="0.2">
      <c r="A54" s="81"/>
      <c r="B54" s="82"/>
      <c r="C54" s="83"/>
      <c r="D54" s="82"/>
      <c r="E54" s="81"/>
      <c r="F54" s="81"/>
      <c r="G54" s="85"/>
      <c r="H54" s="85"/>
      <c r="K54" s="125">
        <v>44104</v>
      </c>
      <c r="L54" s="80">
        <v>8.8333333333333264E-2</v>
      </c>
      <c r="M54" s="80">
        <v>0.17499999999999999</v>
      </c>
      <c r="N54" s="120">
        <v>-0.1</v>
      </c>
      <c r="O54" s="123">
        <v>0.61250000000000004</v>
      </c>
    </row>
    <row r="55" spans="1:15" ht="11.1" customHeight="1" x14ac:dyDescent="0.2">
      <c r="A55" s="81"/>
      <c r="B55" s="82"/>
      <c r="C55" s="83"/>
      <c r="D55" s="82"/>
      <c r="E55" s="81"/>
      <c r="F55" s="81"/>
      <c r="G55" s="85"/>
      <c r="H55" s="85"/>
      <c r="K55" s="125">
        <v>44196</v>
      </c>
      <c r="L55" s="80">
        <v>8.9277108433734861E-2</v>
      </c>
      <c r="M55" s="80">
        <v>0.17499999999999999</v>
      </c>
      <c r="N55" s="120">
        <v>-0.1</v>
      </c>
      <c r="O55" s="123">
        <v>0.61250000000000004</v>
      </c>
    </row>
    <row r="56" spans="1:15" ht="11.1" customHeight="1" x14ac:dyDescent="0.2">
      <c r="A56" s="81"/>
      <c r="B56" s="82"/>
      <c r="C56" s="83"/>
      <c r="D56" s="82"/>
      <c r="E56" s="81"/>
      <c r="F56" s="81"/>
      <c r="G56" s="85"/>
      <c r="H56" s="85"/>
      <c r="K56" s="125">
        <v>44286</v>
      </c>
      <c r="L56" s="80">
        <v>7.6393442622950808E-2</v>
      </c>
      <c r="M56" s="80">
        <v>0.17499999999999999</v>
      </c>
      <c r="N56" s="120">
        <v>-0.1</v>
      </c>
      <c r="O56" s="123">
        <v>0.55000000000000004</v>
      </c>
    </row>
    <row r="57" spans="1:15" ht="11.1" customHeight="1" x14ac:dyDescent="0.2">
      <c r="A57" s="81"/>
      <c r="B57" s="82"/>
      <c r="C57" s="83"/>
      <c r="D57" s="82"/>
      <c r="E57" s="81"/>
      <c r="F57" s="81"/>
      <c r="G57" s="85"/>
      <c r="H57" s="85"/>
      <c r="K57" s="125">
        <v>44377</v>
      </c>
      <c r="L57" s="80">
        <v>6.8750000000000019E-2</v>
      </c>
      <c r="M57" s="80">
        <v>0.17499999999999999</v>
      </c>
      <c r="N57" s="120">
        <v>-0.1</v>
      </c>
      <c r="O57" s="123">
        <v>0.6875</v>
      </c>
    </row>
    <row r="58" spans="1:15" ht="11.1" customHeight="1" x14ac:dyDescent="0.2">
      <c r="A58" s="81"/>
      <c r="B58" s="82"/>
      <c r="C58" s="83"/>
      <c r="D58" s="82"/>
      <c r="E58" s="81"/>
      <c r="F58" s="81"/>
      <c r="G58" s="85"/>
      <c r="H58" s="85"/>
      <c r="K58" s="125">
        <v>44469</v>
      </c>
      <c r="L58" s="80">
        <v>8.9393939393939359E-2</v>
      </c>
      <c r="M58" s="80">
        <v>0.17499999999999999</v>
      </c>
      <c r="N58" s="120">
        <v>-0.1</v>
      </c>
      <c r="O58" s="123">
        <v>0.9375</v>
      </c>
    </row>
    <row r="59" spans="1:15" ht="11.1" customHeight="1" x14ac:dyDescent="0.2">
      <c r="A59" s="81"/>
      <c r="B59" s="82"/>
      <c r="C59" s="83"/>
      <c r="D59" s="82"/>
      <c r="E59" s="81"/>
      <c r="F59" s="81"/>
      <c r="G59" s="85"/>
      <c r="H59" s="85"/>
      <c r="K59" s="125">
        <v>44561</v>
      </c>
      <c r="L59" s="80">
        <v>7.940476190476195E-2</v>
      </c>
      <c r="M59" s="80">
        <v>0.25</v>
      </c>
      <c r="N59" s="120">
        <v>-0.1</v>
      </c>
      <c r="O59" s="123">
        <v>2.4125000000000001</v>
      </c>
    </row>
    <row r="60" spans="1:15" ht="11.1" customHeight="1" x14ac:dyDescent="0.2">
      <c r="A60" s="81"/>
      <c r="B60" s="82"/>
      <c r="C60" s="83"/>
      <c r="D60" s="82"/>
      <c r="E60" s="81"/>
      <c r="F60" s="81"/>
      <c r="G60" s="85"/>
      <c r="H60" s="85"/>
      <c r="K60" s="97" t="s">
        <v>216</v>
      </c>
      <c r="L60" s="80">
        <v>0.08</v>
      </c>
      <c r="M60" s="80">
        <v>0.25</v>
      </c>
      <c r="N60" s="120">
        <v>-0.1</v>
      </c>
    </row>
    <row r="61" spans="1:15" ht="11.1" customHeight="1" x14ac:dyDescent="0.2">
      <c r="A61" s="81"/>
      <c r="B61" s="82"/>
      <c r="C61" s="83"/>
      <c r="D61" s="82"/>
      <c r="E61" s="81"/>
      <c r="F61" s="81"/>
      <c r="G61" s="85"/>
      <c r="H61" s="85"/>
      <c r="K61" s="80" t="s">
        <v>233</v>
      </c>
      <c r="L61" s="123">
        <v>0.39300000000000002</v>
      </c>
      <c r="M61" s="80">
        <v>0.59799999999999998</v>
      </c>
    </row>
    <row r="62" spans="1:15" ht="11.1" customHeight="1" x14ac:dyDescent="0.2">
      <c r="A62" s="81"/>
      <c r="B62" s="82"/>
      <c r="C62" s="83"/>
      <c r="D62" s="82"/>
      <c r="E62" s="81"/>
      <c r="F62" s="81"/>
      <c r="G62" s="85"/>
      <c r="H62" s="85"/>
      <c r="K62" s="80" t="s">
        <v>234</v>
      </c>
      <c r="L62" s="80">
        <v>0.89200000000000002</v>
      </c>
      <c r="M62" s="80">
        <v>1.1719999999999999</v>
      </c>
      <c r="O62" s="124"/>
    </row>
    <row r="63" spans="1:15" ht="11.1" customHeight="1" x14ac:dyDescent="0.2">
      <c r="A63" s="81"/>
      <c r="B63" s="82"/>
      <c r="C63" s="83"/>
      <c r="D63" s="82"/>
      <c r="E63" s="81"/>
      <c r="F63" s="81"/>
      <c r="G63" s="85"/>
      <c r="H63" s="85"/>
      <c r="K63" s="80" t="s">
        <v>235</v>
      </c>
      <c r="L63" s="80">
        <v>1.1459999999999999</v>
      </c>
      <c r="M63" s="80">
        <v>1.345</v>
      </c>
      <c r="O63" s="124"/>
    </row>
    <row r="64" spans="1:15" ht="11.1" customHeight="1" x14ac:dyDescent="0.2">
      <c r="A64" s="267" t="s">
        <v>238</v>
      </c>
      <c r="B64" s="267"/>
      <c r="C64" s="267"/>
      <c r="D64" s="82"/>
      <c r="E64" s="88"/>
      <c r="F64" s="81"/>
      <c r="G64" s="85"/>
      <c r="H64" s="85"/>
      <c r="K64" s="80" t="s">
        <v>217</v>
      </c>
      <c r="L64" s="80">
        <v>1.345</v>
      </c>
      <c r="M64" s="80">
        <v>1.38</v>
      </c>
      <c r="O64" s="124"/>
    </row>
    <row r="65" spans="1:15" ht="11.1" customHeight="1" x14ac:dyDescent="0.2">
      <c r="A65" s="81"/>
      <c r="B65" s="87"/>
      <c r="C65" s="97" t="s">
        <v>208</v>
      </c>
      <c r="D65" s="80" t="s">
        <v>208</v>
      </c>
      <c r="E65" s="80" t="s">
        <v>5</v>
      </c>
      <c r="F65" s="80" t="s">
        <v>5</v>
      </c>
      <c r="G65" s="80" t="s">
        <v>240</v>
      </c>
      <c r="H65" s="80" t="s">
        <v>240</v>
      </c>
      <c r="K65" s="124"/>
      <c r="M65" s="107"/>
      <c r="O65" s="124"/>
    </row>
    <row r="66" spans="1:15" ht="11.1" customHeight="1" x14ac:dyDescent="0.2">
      <c r="A66" s="81"/>
      <c r="B66" s="87" t="s">
        <v>207</v>
      </c>
      <c r="C66" s="129" t="s">
        <v>219</v>
      </c>
      <c r="D66" s="123">
        <v>0.39300000000000002</v>
      </c>
      <c r="E66" s="130" t="s">
        <v>227</v>
      </c>
      <c r="F66" s="80">
        <v>-0.57799999999999996</v>
      </c>
      <c r="G66" s="124">
        <v>44595</v>
      </c>
      <c r="H66" s="80">
        <v>0.433</v>
      </c>
      <c r="K66" s="124"/>
      <c r="M66" s="107"/>
      <c r="O66" s="124"/>
    </row>
    <row r="67" spans="1:15" ht="11.1" customHeight="1" x14ac:dyDescent="0.2">
      <c r="A67" s="81"/>
      <c r="B67" s="87"/>
      <c r="C67" s="124" t="s">
        <v>223</v>
      </c>
      <c r="D67" s="80">
        <v>0.58199999999999996</v>
      </c>
      <c r="E67" s="131">
        <v>44630</v>
      </c>
      <c r="F67" s="80">
        <v>-0.57199999999999995</v>
      </c>
      <c r="G67" s="124">
        <v>44637</v>
      </c>
      <c r="H67" s="80">
        <v>0.59799999999999998</v>
      </c>
      <c r="K67" s="124"/>
      <c r="M67" s="107"/>
      <c r="O67" s="124"/>
    </row>
    <row r="68" spans="1:15" ht="11.1" customHeight="1" x14ac:dyDescent="0.2">
      <c r="A68" s="81"/>
      <c r="B68" s="87"/>
      <c r="C68" s="124" t="s">
        <v>220</v>
      </c>
      <c r="D68" s="80">
        <v>0.77700000000000002</v>
      </c>
      <c r="E68" s="131">
        <v>44665</v>
      </c>
      <c r="F68" s="80">
        <v>-0.56699999999999995</v>
      </c>
      <c r="G68" s="124">
        <v>44686</v>
      </c>
      <c r="H68" s="80">
        <v>0.83</v>
      </c>
      <c r="M68" s="107"/>
      <c r="O68" s="124"/>
    </row>
    <row r="69" spans="1:15" ht="11.1" customHeight="1" x14ac:dyDescent="0.2">
      <c r="A69" s="91"/>
      <c r="B69" s="87"/>
      <c r="C69" s="124" t="s">
        <v>221</v>
      </c>
      <c r="D69" s="80">
        <v>0.89200000000000002</v>
      </c>
      <c r="E69" s="107" t="s">
        <v>228</v>
      </c>
      <c r="F69" s="80">
        <v>-0.54200000000000004</v>
      </c>
      <c r="G69" s="124">
        <v>44728</v>
      </c>
      <c r="H69" s="80">
        <v>0.96899999999999997</v>
      </c>
      <c r="M69" s="107"/>
      <c r="O69" s="124"/>
    </row>
    <row r="70" spans="1:15" ht="11.1" customHeight="1" x14ac:dyDescent="0.2">
      <c r="A70" s="81"/>
      <c r="B70" s="87"/>
      <c r="C70" s="124" t="s">
        <v>222</v>
      </c>
      <c r="D70" s="80">
        <v>1.0529999999999999</v>
      </c>
      <c r="E70" s="107" t="s">
        <v>229</v>
      </c>
      <c r="F70" s="80">
        <v>-0.52</v>
      </c>
      <c r="G70" s="124">
        <v>44777</v>
      </c>
      <c r="H70" s="80">
        <v>1.1719999999999999</v>
      </c>
    </row>
    <row r="71" spans="1:15" ht="11.1" customHeight="1" x14ac:dyDescent="0.2">
      <c r="A71" s="81"/>
      <c r="B71" s="87"/>
      <c r="C71" s="124" t="s">
        <v>224</v>
      </c>
      <c r="D71" s="80">
        <v>1.1459999999999999</v>
      </c>
      <c r="E71" s="107" t="s">
        <v>230</v>
      </c>
      <c r="F71" s="80">
        <v>-0.50700000000000001</v>
      </c>
      <c r="G71" s="124">
        <v>44819</v>
      </c>
      <c r="H71" s="80">
        <v>1.236</v>
      </c>
      <c r="L71" s="80" t="s">
        <v>236</v>
      </c>
      <c r="M71" s="80" t="s">
        <v>237</v>
      </c>
      <c r="N71" s="80" t="s">
        <v>239</v>
      </c>
    </row>
    <row r="72" spans="1:15" ht="11.1" customHeight="1" x14ac:dyDescent="0.2">
      <c r="A72" s="91"/>
      <c r="B72" s="87"/>
      <c r="C72" s="80" t="s">
        <v>225</v>
      </c>
      <c r="D72" s="80">
        <v>1.27</v>
      </c>
      <c r="E72" s="107" t="s">
        <v>231</v>
      </c>
      <c r="F72" s="80">
        <v>-0.40600000000000003</v>
      </c>
      <c r="G72" s="124">
        <v>44868</v>
      </c>
      <c r="H72" s="80">
        <v>1.345</v>
      </c>
      <c r="K72" s="80" t="s">
        <v>233</v>
      </c>
      <c r="L72" s="123">
        <v>0.39300000000000002</v>
      </c>
      <c r="M72" s="80">
        <v>-0.57199999999999995</v>
      </c>
      <c r="N72" s="80">
        <v>0.59799999999999998</v>
      </c>
    </row>
    <row r="73" spans="1:15" ht="11.1" customHeight="1" x14ac:dyDescent="0.2">
      <c r="A73" s="81"/>
      <c r="B73" s="87"/>
      <c r="C73" s="80" t="s">
        <v>226</v>
      </c>
      <c r="D73" s="80">
        <v>1.345</v>
      </c>
      <c r="E73" s="107" t="s">
        <v>232</v>
      </c>
      <c r="F73" s="80">
        <v>-0.38500000000000001</v>
      </c>
      <c r="G73" s="124">
        <v>44910</v>
      </c>
      <c r="H73" s="80">
        <v>1.38</v>
      </c>
      <c r="K73" s="80" t="s">
        <v>234</v>
      </c>
      <c r="L73" s="80">
        <v>0.89200000000000002</v>
      </c>
      <c r="M73" s="80">
        <v>-0.52</v>
      </c>
      <c r="N73" s="80">
        <v>1.1719999999999999</v>
      </c>
    </row>
    <row r="74" spans="1:15" ht="11.1" customHeight="1" x14ac:dyDescent="0.2">
      <c r="A74" s="81"/>
      <c r="B74" s="87"/>
      <c r="C74" s="87"/>
      <c r="D74" s="89"/>
      <c r="E74" s="90"/>
      <c r="F74" s="90"/>
      <c r="H74" s="85"/>
      <c r="K74" s="80" t="s">
        <v>235</v>
      </c>
      <c r="L74" s="80">
        <v>1.1459999999999999</v>
      </c>
      <c r="M74" s="80">
        <v>-0.40600000000000003</v>
      </c>
      <c r="N74" s="80">
        <v>1.345</v>
      </c>
    </row>
    <row r="75" spans="1:15" ht="11.1" customHeight="1" x14ac:dyDescent="0.2">
      <c r="A75" s="91"/>
      <c r="B75" s="87"/>
      <c r="C75" s="87"/>
      <c r="D75" s="89"/>
      <c r="E75" s="90"/>
      <c r="F75" s="90"/>
      <c r="H75" s="85"/>
      <c r="K75" s="80" t="s">
        <v>217</v>
      </c>
      <c r="L75" s="80">
        <v>1.345</v>
      </c>
      <c r="M75" s="80">
        <v>-0.38500000000000001</v>
      </c>
      <c r="N75" s="80">
        <v>1.38</v>
      </c>
    </row>
    <row r="76" spans="1:15" ht="11.1" customHeight="1" x14ac:dyDescent="0.2">
      <c r="A76" s="81"/>
      <c r="B76" s="87"/>
      <c r="C76" s="87"/>
      <c r="D76" s="89"/>
      <c r="E76" s="90"/>
      <c r="F76" s="88"/>
      <c r="H76" s="85"/>
    </row>
    <row r="77" spans="1:15" ht="11.1" customHeight="1" x14ac:dyDescent="0.2">
      <c r="A77" s="91"/>
      <c r="B77" s="87"/>
      <c r="C77" s="87"/>
      <c r="D77" s="89"/>
      <c r="E77" s="90"/>
      <c r="F77" s="90"/>
      <c r="H77" s="85"/>
    </row>
    <row r="78" spans="1:15" ht="11.1" customHeight="1" x14ac:dyDescent="0.2">
      <c r="A78" s="91"/>
      <c r="B78" s="87"/>
      <c r="C78" s="87"/>
      <c r="D78" s="89"/>
      <c r="E78" s="90"/>
      <c r="F78" s="90"/>
      <c r="H78" s="85"/>
    </row>
    <row r="79" spans="1:15" ht="11.1" customHeight="1" x14ac:dyDescent="0.2">
      <c r="A79" s="81"/>
      <c r="B79" s="87"/>
      <c r="C79" s="87"/>
      <c r="D79" s="89"/>
      <c r="E79" s="90"/>
      <c r="F79" s="90"/>
      <c r="H79" s="85"/>
    </row>
    <row r="80" spans="1:15" ht="11.1" customHeight="1" x14ac:dyDescent="0.2">
      <c r="A80" s="81"/>
      <c r="B80" s="87"/>
      <c r="C80" s="87"/>
      <c r="D80" s="89"/>
      <c r="E80" s="90"/>
      <c r="F80" s="90"/>
      <c r="H80" s="85"/>
    </row>
    <row r="81" spans="1:8" ht="11.1" customHeight="1" x14ac:dyDescent="0.2">
      <c r="A81" s="81"/>
      <c r="B81" s="87"/>
      <c r="C81" s="87"/>
      <c r="D81" s="89"/>
      <c r="E81" s="90"/>
      <c r="F81" s="90"/>
      <c r="H81" s="85"/>
    </row>
    <row r="82" spans="1:8" ht="11.1" customHeight="1" x14ac:dyDescent="0.2">
      <c r="A82" s="81"/>
      <c r="B82" s="87"/>
      <c r="C82" s="87"/>
      <c r="D82" s="89"/>
      <c r="E82" s="90"/>
      <c r="F82" s="90"/>
      <c r="H82" s="85"/>
    </row>
    <row r="83" spans="1:8" ht="11.1" customHeight="1" x14ac:dyDescent="0.2">
      <c r="A83" s="81"/>
      <c r="B83" s="87"/>
      <c r="C83" s="87"/>
      <c r="D83" s="89"/>
      <c r="E83" s="90"/>
      <c r="F83" s="88"/>
      <c r="H83" s="85"/>
    </row>
    <row r="84" spans="1:8" ht="11.1" customHeight="1" x14ac:dyDescent="0.2">
      <c r="A84" s="91"/>
      <c r="B84" s="87"/>
      <c r="C84" s="87"/>
      <c r="D84" s="89"/>
      <c r="E84" s="90"/>
      <c r="F84" s="90"/>
      <c r="H84" s="85"/>
    </row>
    <row r="85" spans="1:8" ht="11.1" customHeight="1" x14ac:dyDescent="0.2">
      <c r="A85" s="81"/>
      <c r="B85" s="87"/>
      <c r="C85" s="87"/>
      <c r="D85" s="89"/>
      <c r="E85" s="88"/>
      <c r="F85" s="90"/>
      <c r="G85" s="85"/>
      <c r="H85" s="85"/>
    </row>
    <row r="86" spans="1:8" ht="11.1" customHeight="1" x14ac:dyDescent="0.2">
      <c r="A86" s="81"/>
      <c r="B86" s="87"/>
      <c r="C86" s="87"/>
      <c r="D86" s="89"/>
      <c r="E86" s="90"/>
      <c r="F86" s="90"/>
      <c r="G86" s="85"/>
      <c r="H86" s="85"/>
    </row>
    <row r="87" spans="1:8" ht="11.1" customHeight="1" x14ac:dyDescent="0.2">
      <c r="A87" s="81"/>
      <c r="B87" s="87"/>
      <c r="C87" s="87"/>
      <c r="D87" s="89"/>
      <c r="E87" s="90"/>
      <c r="F87" s="90"/>
      <c r="G87" s="85"/>
      <c r="H87" s="85"/>
    </row>
    <row r="88" spans="1:8" ht="11.1" customHeight="1" x14ac:dyDescent="0.2">
      <c r="A88" s="81"/>
      <c r="B88" s="87"/>
      <c r="C88" s="87"/>
      <c r="D88" s="89"/>
      <c r="E88" s="90"/>
      <c r="F88" s="90"/>
      <c r="G88" s="85"/>
      <c r="H88" s="85"/>
    </row>
    <row r="89" spans="1:8" ht="11.1" customHeight="1" x14ac:dyDescent="0.2">
      <c r="A89" s="81"/>
      <c r="B89" s="87"/>
      <c r="C89" s="87"/>
      <c r="D89" s="82"/>
      <c r="E89" s="90"/>
      <c r="F89" s="90"/>
      <c r="G89" s="85"/>
      <c r="H89" s="85"/>
    </row>
    <row r="90" spans="1:8" ht="11.1" customHeight="1" x14ac:dyDescent="0.2">
      <c r="A90" s="81"/>
      <c r="B90" s="87"/>
      <c r="C90" s="87"/>
      <c r="D90" s="82"/>
      <c r="E90" s="90"/>
      <c r="F90" s="90"/>
      <c r="G90" s="85"/>
      <c r="H90" s="85"/>
    </row>
    <row r="91" spans="1:8" ht="11.1" customHeight="1" x14ac:dyDescent="0.2">
      <c r="A91" s="81"/>
      <c r="B91" s="87"/>
      <c r="C91" s="87"/>
      <c r="D91" s="89"/>
      <c r="E91" s="90"/>
      <c r="F91" s="90"/>
      <c r="G91" s="85"/>
      <c r="H91" s="85"/>
    </row>
    <row r="92" spans="1:8" ht="11.1" customHeight="1" x14ac:dyDescent="0.2">
      <c r="A92" s="81"/>
      <c r="B92" s="87"/>
      <c r="C92" s="87"/>
      <c r="D92" s="89"/>
      <c r="E92" s="88"/>
      <c r="F92" s="90"/>
      <c r="G92" s="85"/>
      <c r="H92" s="85"/>
    </row>
    <row r="93" spans="1:8" ht="11.1" customHeight="1" x14ac:dyDescent="0.2">
      <c r="A93" s="81"/>
      <c r="B93" s="87"/>
      <c r="C93" s="87"/>
      <c r="D93" s="89"/>
      <c r="E93" s="90"/>
      <c r="F93" s="90"/>
      <c r="G93" s="85"/>
      <c r="H93" s="85"/>
    </row>
    <row r="94" spans="1:8" ht="11.1" customHeight="1" x14ac:dyDescent="0.2">
      <c r="A94" s="81"/>
      <c r="B94" s="87"/>
      <c r="C94" s="87"/>
      <c r="D94" s="89"/>
      <c r="E94" s="90"/>
      <c r="F94" s="90"/>
      <c r="G94" s="85"/>
      <c r="H94" s="85"/>
    </row>
    <row r="95" spans="1:8" ht="11.1" customHeight="1" x14ac:dyDescent="0.2">
      <c r="A95" s="81"/>
      <c r="B95" s="87"/>
      <c r="C95" s="87"/>
      <c r="D95" s="89"/>
      <c r="E95" s="81"/>
      <c r="F95" s="90"/>
      <c r="G95" s="85"/>
      <c r="H95" s="85"/>
    </row>
    <row r="96" spans="1:8" ht="11.1" customHeight="1" x14ac:dyDescent="0.2">
      <c r="A96" s="91"/>
      <c r="B96" s="93"/>
      <c r="C96" s="87"/>
      <c r="D96" s="89"/>
      <c r="E96" s="81"/>
      <c r="F96" s="90"/>
      <c r="G96" s="85"/>
      <c r="H96" s="85"/>
    </row>
    <row r="97" spans="1:8" ht="11.1" customHeight="1" x14ac:dyDescent="0.2">
      <c r="A97" s="81"/>
      <c r="B97" s="87"/>
      <c r="C97" s="87"/>
      <c r="D97" s="89"/>
      <c r="E97" s="90"/>
      <c r="F97" s="88"/>
      <c r="G97" s="85"/>
      <c r="H97" s="85"/>
    </row>
    <row r="98" spans="1:8" ht="11.1" customHeight="1" x14ac:dyDescent="0.2">
      <c r="A98" s="81"/>
      <c r="B98" s="87"/>
      <c r="C98" s="87"/>
      <c r="D98" s="89"/>
      <c r="E98" s="90"/>
      <c r="F98" s="90"/>
      <c r="G98" s="85"/>
      <c r="H98" s="85"/>
    </row>
    <row r="99" spans="1:8" ht="11.1" customHeight="1" x14ac:dyDescent="0.2">
      <c r="A99" s="81"/>
      <c r="B99" s="87"/>
      <c r="C99" s="87"/>
      <c r="D99" s="89"/>
      <c r="E99" s="90"/>
      <c r="F99" s="90"/>
      <c r="G99" s="85"/>
      <c r="H99" s="85"/>
    </row>
    <row r="100" spans="1:8" ht="11.1" customHeight="1" x14ac:dyDescent="0.2">
      <c r="A100" s="81"/>
      <c r="B100" s="87"/>
      <c r="C100" s="87"/>
      <c r="D100" s="89"/>
      <c r="E100" s="90"/>
      <c r="F100" s="90"/>
      <c r="G100" s="85"/>
      <c r="H100" s="85"/>
    </row>
    <row r="101" spans="1:8" ht="11.1" customHeight="1" x14ac:dyDescent="0.2">
      <c r="A101" s="81"/>
      <c r="B101" s="87"/>
      <c r="C101" s="87"/>
      <c r="D101" s="89"/>
      <c r="E101" s="90"/>
      <c r="F101" s="90"/>
      <c r="G101" s="85"/>
      <c r="H101" s="85"/>
    </row>
    <row r="102" spans="1:8" ht="11.1" customHeight="1" x14ac:dyDescent="0.2">
      <c r="A102" s="81"/>
      <c r="B102" s="87"/>
      <c r="C102" s="87"/>
      <c r="D102" s="89"/>
      <c r="E102" s="90"/>
      <c r="F102" s="90"/>
      <c r="G102" s="85"/>
      <c r="H102" s="85"/>
    </row>
    <row r="103" spans="1:8" ht="11.1" customHeight="1" x14ac:dyDescent="0.2">
      <c r="A103" s="91"/>
      <c r="B103" s="87"/>
      <c r="C103" s="87"/>
      <c r="D103" s="82"/>
      <c r="E103" s="90"/>
      <c r="F103" s="90"/>
      <c r="G103" s="85"/>
      <c r="H103" s="85"/>
    </row>
    <row r="104" spans="1:8" ht="11.1" customHeight="1" x14ac:dyDescent="0.2">
      <c r="A104" s="81"/>
      <c r="B104" s="87"/>
      <c r="C104" s="87"/>
      <c r="D104" s="82"/>
      <c r="E104" s="90"/>
      <c r="F104" s="90"/>
      <c r="G104" s="85"/>
      <c r="H104" s="85"/>
    </row>
    <row r="105" spans="1:8" ht="11.1" customHeight="1" x14ac:dyDescent="0.2">
      <c r="A105" s="81"/>
      <c r="B105" s="87"/>
      <c r="C105" s="87"/>
      <c r="D105" s="89"/>
      <c r="E105" s="90"/>
      <c r="F105" s="90"/>
      <c r="G105" s="85"/>
      <c r="H105" s="85"/>
    </row>
    <row r="106" spans="1:8" ht="11.1" customHeight="1" x14ac:dyDescent="0.2">
      <c r="A106" s="81"/>
      <c r="B106" s="87"/>
      <c r="C106" s="87"/>
      <c r="D106" s="89"/>
      <c r="E106" s="88"/>
      <c r="F106" s="81"/>
      <c r="G106" s="85"/>
      <c r="H106" s="85"/>
    </row>
    <row r="107" spans="1:8" ht="11.1" customHeight="1" x14ac:dyDescent="0.2">
      <c r="A107" s="81"/>
      <c r="B107" s="87"/>
      <c r="C107" s="87"/>
      <c r="D107" s="89"/>
      <c r="E107" s="90"/>
      <c r="F107" s="94"/>
      <c r="G107" s="85"/>
      <c r="H107" s="85"/>
    </row>
    <row r="108" spans="1:8" ht="11.1" customHeight="1" x14ac:dyDescent="0.2">
      <c r="A108" s="81"/>
      <c r="B108" s="87"/>
      <c r="C108" s="87"/>
      <c r="D108" s="89"/>
      <c r="E108" s="90"/>
      <c r="F108" s="90"/>
      <c r="G108" s="85"/>
      <c r="H108" s="85"/>
    </row>
    <row r="109" spans="1:8" ht="11.1" customHeight="1" x14ac:dyDescent="0.2">
      <c r="A109" s="81"/>
      <c r="B109" s="87"/>
      <c r="C109" s="87"/>
      <c r="D109" s="89"/>
      <c r="E109" s="90"/>
      <c r="F109" s="90"/>
      <c r="G109" s="85"/>
      <c r="H109" s="85"/>
    </row>
    <row r="110" spans="1:8" ht="11.1" customHeight="1" x14ac:dyDescent="0.2">
      <c r="A110" s="81"/>
      <c r="B110" s="87"/>
      <c r="C110" s="87"/>
      <c r="D110" s="89"/>
      <c r="E110" s="90"/>
      <c r="F110" s="90"/>
      <c r="G110" s="85"/>
      <c r="H110" s="85"/>
    </row>
    <row r="111" spans="1:8" ht="11.1" customHeight="1" x14ac:dyDescent="0.2">
      <c r="A111" s="81"/>
      <c r="B111" s="87"/>
      <c r="C111" s="87"/>
      <c r="D111" s="89"/>
      <c r="E111" s="90"/>
      <c r="F111" s="90"/>
      <c r="G111" s="85"/>
      <c r="H111" s="85"/>
    </row>
    <row r="112" spans="1:8" ht="11.1" customHeight="1" x14ac:dyDescent="0.2">
      <c r="A112" s="81"/>
      <c r="B112" s="87"/>
      <c r="C112" s="87"/>
      <c r="D112" s="89"/>
      <c r="E112" s="90"/>
      <c r="F112" s="90"/>
      <c r="G112" s="85"/>
      <c r="H112" s="85"/>
    </row>
    <row r="113" spans="1:8" ht="11.1" customHeight="1" x14ac:dyDescent="0.2">
      <c r="A113" s="81"/>
      <c r="B113" s="87"/>
      <c r="C113" s="87"/>
      <c r="D113" s="89"/>
      <c r="E113" s="90"/>
      <c r="F113" s="90"/>
      <c r="G113" s="85"/>
      <c r="H113" s="85"/>
    </row>
    <row r="114" spans="1:8" ht="11.1" customHeight="1" x14ac:dyDescent="0.2">
      <c r="A114" s="81"/>
      <c r="B114" s="87"/>
      <c r="C114" s="87"/>
      <c r="D114" s="89"/>
      <c r="E114" s="90"/>
      <c r="F114" s="95"/>
      <c r="G114" s="85"/>
      <c r="H114" s="85"/>
    </row>
    <row r="115" spans="1:8" ht="11.1" customHeight="1" x14ac:dyDescent="0.2">
      <c r="A115" s="81"/>
      <c r="B115" s="87"/>
      <c r="C115" s="87"/>
      <c r="D115" s="89"/>
      <c r="E115" s="90"/>
      <c r="F115" s="95"/>
      <c r="G115" s="85"/>
      <c r="H115" s="85"/>
    </row>
    <row r="116" spans="1:8" ht="11.1" customHeight="1" x14ac:dyDescent="0.2">
      <c r="A116" s="81"/>
      <c r="B116" s="87"/>
      <c r="C116" s="87"/>
      <c r="D116" s="82"/>
      <c r="E116" s="90"/>
      <c r="F116" s="95"/>
      <c r="G116" s="85"/>
      <c r="H116" s="85"/>
    </row>
    <row r="117" spans="1:8" ht="11.1" customHeight="1" x14ac:dyDescent="0.2">
      <c r="A117" s="91"/>
      <c r="B117" s="87"/>
      <c r="C117" s="87"/>
      <c r="D117" s="82"/>
      <c r="E117" s="90"/>
      <c r="F117" s="90"/>
      <c r="G117" s="85"/>
      <c r="H117" s="85"/>
    </row>
    <row r="118" spans="1:8" ht="11.1" customHeight="1" x14ac:dyDescent="0.2">
      <c r="A118" s="81"/>
      <c r="B118" s="87"/>
      <c r="C118" s="87"/>
      <c r="D118" s="89"/>
      <c r="E118" s="90"/>
      <c r="F118" s="95"/>
      <c r="G118" s="85"/>
      <c r="H118" s="85"/>
    </row>
    <row r="119" spans="1:8" ht="11.1" customHeight="1" x14ac:dyDescent="0.2">
      <c r="A119" s="81"/>
      <c r="B119" s="87"/>
      <c r="C119" s="87"/>
      <c r="D119" s="89"/>
      <c r="E119" s="90"/>
      <c r="F119" s="90"/>
      <c r="G119" s="85"/>
      <c r="H119" s="85"/>
    </row>
    <row r="120" spans="1:8" ht="11.1" customHeight="1" x14ac:dyDescent="0.2">
      <c r="A120" s="81"/>
      <c r="B120" s="87"/>
      <c r="C120" s="87"/>
      <c r="D120" s="89"/>
      <c r="E120" s="88"/>
      <c r="F120" s="96"/>
      <c r="G120" s="85"/>
      <c r="H120" s="85"/>
    </row>
    <row r="121" spans="1:8" ht="11.1" customHeight="1" x14ac:dyDescent="0.2">
      <c r="A121" s="81"/>
      <c r="B121" s="87"/>
      <c r="C121" s="87"/>
      <c r="D121" s="89"/>
      <c r="E121" s="90"/>
      <c r="F121" s="96"/>
      <c r="G121" s="85"/>
      <c r="H121" s="85"/>
    </row>
    <row r="122" spans="1:8" ht="11.1" customHeight="1" x14ac:dyDescent="0.2">
      <c r="A122" s="81"/>
      <c r="B122" s="87"/>
      <c r="C122" s="87"/>
      <c r="D122" s="89"/>
      <c r="E122" s="90"/>
      <c r="F122" s="96"/>
      <c r="G122" s="85"/>
      <c r="H122" s="85"/>
    </row>
    <row r="123" spans="1:8" ht="11.1" customHeight="1" x14ac:dyDescent="0.2">
      <c r="A123" s="81"/>
      <c r="C123" s="87"/>
      <c r="D123" s="89"/>
      <c r="E123" s="88"/>
      <c r="F123" s="96"/>
      <c r="G123" s="85"/>
      <c r="H123" s="85"/>
    </row>
    <row r="124" spans="1:8" ht="11.1" customHeight="1" x14ac:dyDescent="0.2">
      <c r="A124" s="81"/>
      <c r="C124" s="87"/>
      <c r="D124" s="89"/>
      <c r="E124" s="90"/>
      <c r="F124" s="96"/>
      <c r="G124" s="85"/>
      <c r="H124" s="85"/>
    </row>
    <row r="125" spans="1:8" ht="11.1" customHeight="1" x14ac:dyDescent="0.2">
      <c r="A125" s="81"/>
      <c r="C125" s="87"/>
      <c r="D125" s="89"/>
      <c r="E125" s="90"/>
      <c r="G125" s="85"/>
      <c r="H125" s="85"/>
    </row>
    <row r="126" spans="1:8" ht="11.1" customHeight="1" x14ac:dyDescent="0.2">
      <c r="A126" s="81"/>
      <c r="C126" s="87"/>
      <c r="D126" s="82"/>
      <c r="E126" s="88"/>
      <c r="F126" s="98"/>
      <c r="G126" s="85"/>
      <c r="H126" s="85"/>
    </row>
    <row r="127" spans="1:8" ht="11.1" customHeight="1" x14ac:dyDescent="0.2">
      <c r="A127" s="81"/>
      <c r="B127" s="87"/>
      <c r="C127" s="87"/>
      <c r="D127" s="89"/>
      <c r="E127" s="90"/>
      <c r="F127" s="98"/>
      <c r="G127" s="85"/>
      <c r="H127" s="85"/>
    </row>
    <row r="128" spans="1:8" ht="11.1" customHeight="1" x14ac:dyDescent="0.2">
      <c r="A128" s="81"/>
      <c r="B128" s="87"/>
      <c r="C128" s="87"/>
      <c r="D128" s="82"/>
      <c r="E128" s="88"/>
      <c r="G128" s="85"/>
      <c r="H128" s="85"/>
    </row>
    <row r="129" spans="1:8" ht="11.1" customHeight="1" x14ac:dyDescent="0.2">
      <c r="A129" s="81"/>
      <c r="C129" s="87"/>
      <c r="D129" s="82"/>
      <c r="E129" s="88"/>
      <c r="F129" s="98"/>
      <c r="G129" s="85"/>
      <c r="H129" s="85"/>
    </row>
    <row r="130" spans="1:8" ht="11.1" customHeight="1" x14ac:dyDescent="0.2">
      <c r="A130" s="81"/>
      <c r="C130" s="87"/>
      <c r="D130" s="82"/>
      <c r="E130" s="88"/>
      <c r="F130" s="98"/>
      <c r="G130" s="85"/>
      <c r="H130" s="85"/>
    </row>
    <row r="131" spans="1:8" ht="11.1" customHeight="1" x14ac:dyDescent="0.2">
      <c r="A131" s="81"/>
      <c r="C131" s="87"/>
      <c r="D131" s="82"/>
      <c r="E131" s="88"/>
      <c r="F131" s="98"/>
      <c r="G131" s="85"/>
      <c r="H131" s="85"/>
    </row>
    <row r="132" spans="1:8" ht="11.1" customHeight="1" x14ac:dyDescent="0.2">
      <c r="A132" s="81"/>
      <c r="C132" s="87"/>
      <c r="D132" s="82"/>
      <c r="E132" s="88"/>
      <c r="F132" s="98"/>
      <c r="G132" s="85"/>
      <c r="H132" s="85"/>
    </row>
    <row r="133" spans="1:8" ht="11.1" customHeight="1" x14ac:dyDescent="0.2">
      <c r="A133" s="81"/>
      <c r="C133" s="87"/>
      <c r="D133" s="82"/>
      <c r="E133" s="88"/>
      <c r="F133" s="98"/>
      <c r="G133" s="85"/>
      <c r="H133" s="85"/>
    </row>
    <row r="134" spans="1:8" ht="11.1" customHeight="1" x14ac:dyDescent="0.2">
      <c r="A134" s="81"/>
      <c r="C134" s="87"/>
      <c r="D134" s="82"/>
      <c r="E134" s="88"/>
      <c r="F134" s="98"/>
      <c r="G134" s="85"/>
      <c r="H134" s="85"/>
    </row>
    <row r="135" spans="1:8" ht="11.1" customHeight="1" x14ac:dyDescent="0.2">
      <c r="A135" s="81"/>
      <c r="C135" s="87"/>
      <c r="D135" s="82"/>
      <c r="E135" s="88"/>
      <c r="F135" s="98"/>
      <c r="G135" s="85"/>
      <c r="H135" s="85"/>
    </row>
    <row r="136" spans="1:8" ht="11.1" customHeight="1" x14ac:dyDescent="0.2">
      <c r="A136" s="81"/>
      <c r="C136" s="87"/>
      <c r="D136" s="82"/>
      <c r="E136" s="88"/>
      <c r="F136" s="98"/>
      <c r="G136" s="85"/>
      <c r="H136" s="85"/>
    </row>
    <row r="137" spans="1:8" ht="11.1" customHeight="1" x14ac:dyDescent="0.2">
      <c r="A137" s="81"/>
      <c r="C137" s="87"/>
      <c r="D137" s="82"/>
      <c r="E137" s="88"/>
      <c r="F137" s="98"/>
      <c r="G137" s="85"/>
      <c r="H137" s="85"/>
    </row>
    <row r="138" spans="1:8" ht="11.1" customHeight="1" x14ac:dyDescent="0.2">
      <c r="A138" s="81"/>
      <c r="C138" s="87"/>
      <c r="D138" s="82"/>
      <c r="E138" s="88"/>
      <c r="F138" s="98"/>
      <c r="G138" s="85"/>
      <c r="H138" s="85"/>
    </row>
    <row r="139" spans="1:8" ht="11.1" customHeight="1" x14ac:dyDescent="0.2">
      <c r="A139" s="81"/>
      <c r="C139" s="87"/>
      <c r="D139" s="82"/>
      <c r="E139" s="90"/>
      <c r="F139" s="98"/>
      <c r="G139" s="85"/>
      <c r="H139" s="85"/>
    </row>
    <row r="140" spans="1:8" ht="11.1" customHeight="1" x14ac:dyDescent="0.2">
      <c r="A140" s="81"/>
      <c r="B140" s="87"/>
      <c r="C140" s="87"/>
      <c r="D140" s="82"/>
      <c r="E140" s="90"/>
      <c r="F140" s="98"/>
      <c r="G140" s="85"/>
      <c r="H140" s="85"/>
    </row>
    <row r="141" spans="1:8" ht="11.1" customHeight="1" x14ac:dyDescent="0.2">
      <c r="A141" s="81"/>
      <c r="B141" s="87"/>
      <c r="C141" s="87"/>
      <c r="D141" s="89"/>
      <c r="E141" s="90"/>
      <c r="F141" s="98"/>
      <c r="G141" s="85"/>
      <c r="H141" s="85"/>
    </row>
    <row r="142" spans="1:8" ht="11.1" customHeight="1" x14ac:dyDescent="0.2">
      <c r="A142" s="81"/>
      <c r="B142" s="99"/>
      <c r="C142" s="99"/>
      <c r="D142" s="100"/>
      <c r="E142" s="75"/>
      <c r="F142" s="98"/>
      <c r="G142" s="85"/>
      <c r="H142" s="85"/>
    </row>
    <row r="143" spans="1:8" ht="11.1" customHeight="1" x14ac:dyDescent="0.2">
      <c r="A143" s="81"/>
      <c r="B143" s="101"/>
      <c r="C143" s="101"/>
      <c r="D143" s="89"/>
      <c r="E143" s="81"/>
      <c r="F143" s="98"/>
      <c r="G143" s="85"/>
      <c r="H143" s="85"/>
    </row>
    <row r="144" spans="1:8" ht="11.1" customHeight="1" x14ac:dyDescent="0.2">
      <c r="A144" s="81"/>
      <c r="B144" s="101"/>
      <c r="C144" s="101"/>
      <c r="D144" s="89"/>
      <c r="E144" s="81"/>
      <c r="F144" s="98"/>
      <c r="G144" s="85"/>
      <c r="H144" s="85"/>
    </row>
    <row r="145" spans="1:8" ht="11.1" customHeight="1" x14ac:dyDescent="0.2">
      <c r="A145" s="81"/>
      <c r="B145" s="101"/>
      <c r="C145" s="101"/>
      <c r="D145" s="89"/>
      <c r="E145" s="81"/>
      <c r="F145" s="80"/>
      <c r="G145" s="85"/>
      <c r="H145" s="85"/>
    </row>
    <row r="146" spans="1:8" ht="11.1" customHeight="1" x14ac:dyDescent="0.2">
      <c r="A146" s="81"/>
      <c r="B146" s="101"/>
      <c r="C146" s="101"/>
      <c r="D146" s="89"/>
      <c r="E146" s="81"/>
      <c r="F146" s="98"/>
      <c r="G146" s="85"/>
      <c r="H146" s="85"/>
    </row>
    <row r="147" spans="1:8" ht="11.1" customHeight="1" x14ac:dyDescent="0.2">
      <c r="A147" s="75"/>
      <c r="B147" s="102"/>
      <c r="C147" s="103"/>
      <c r="D147" s="104"/>
      <c r="E147" s="105"/>
      <c r="G147" s="85"/>
      <c r="H147" s="85"/>
    </row>
    <row r="148" spans="1:8" ht="11.1" customHeight="1" x14ac:dyDescent="0.2">
      <c r="A148" s="81"/>
      <c r="B148" s="106"/>
      <c r="G148" s="85"/>
      <c r="H148" s="85"/>
    </row>
    <row r="149" spans="1:8" ht="11.1" customHeight="1" x14ac:dyDescent="0.2">
      <c r="A149" s="81"/>
      <c r="B149" s="108"/>
      <c r="G149" s="85"/>
      <c r="H149" s="85"/>
    </row>
    <row r="150" spans="1:8" ht="11.1" customHeight="1" x14ac:dyDescent="0.2">
      <c r="A150" s="81"/>
      <c r="B150" s="101"/>
      <c r="G150" s="85"/>
      <c r="H150" s="85"/>
    </row>
    <row r="151" spans="1:8" ht="11.1" customHeight="1" x14ac:dyDescent="0.2">
      <c r="A151" s="81"/>
      <c r="B151" s="101"/>
      <c r="G151" s="85"/>
      <c r="H151" s="85"/>
    </row>
    <row r="152" spans="1:8" ht="11.1" customHeight="1" x14ac:dyDescent="0.2">
      <c r="A152" s="105"/>
      <c r="G152" s="85"/>
      <c r="H152" s="85"/>
    </row>
    <row r="153" spans="1:8" ht="11.1" customHeight="1" x14ac:dyDescent="0.2">
      <c r="G153" s="85"/>
      <c r="H153" s="85"/>
    </row>
    <row r="154" spans="1:8" ht="11.1" customHeight="1" x14ac:dyDescent="0.2">
      <c r="G154" s="85"/>
      <c r="H154" s="85"/>
    </row>
    <row r="155" spans="1:8" ht="11.1" customHeight="1" x14ac:dyDescent="0.2">
      <c r="G155" s="85"/>
      <c r="H155" s="85"/>
    </row>
    <row r="156" spans="1:8" ht="11.1" customHeight="1" x14ac:dyDescent="0.2">
      <c r="G156" s="85"/>
      <c r="H156" s="85"/>
    </row>
    <row r="157" spans="1:8" ht="11.1" customHeight="1" x14ac:dyDescent="0.2">
      <c r="G157" s="85"/>
      <c r="H157" s="85"/>
    </row>
    <row r="158" spans="1:8" ht="11.1" customHeight="1" x14ac:dyDescent="0.2">
      <c r="G158" s="85"/>
      <c r="H158" s="85"/>
    </row>
    <row r="159" spans="1:8" ht="11.1" customHeight="1" x14ac:dyDescent="0.2">
      <c r="G159" s="85"/>
      <c r="H159" s="85"/>
    </row>
    <row r="710" spans="5:7" ht="11.1" customHeight="1" x14ac:dyDescent="0.2">
      <c r="E710" s="109"/>
      <c r="F710" s="110"/>
      <c r="G710" s="111"/>
    </row>
    <row r="804" spans="5:8" ht="11.1" customHeight="1" x14ac:dyDescent="0.2">
      <c r="E804" s="109"/>
      <c r="F804" s="109"/>
      <c r="G804" s="109"/>
      <c r="H804" s="110"/>
    </row>
    <row r="949" spans="4:5" ht="11.1" customHeight="1" x14ac:dyDescent="0.2">
      <c r="D949" s="109"/>
      <c r="E949" s="109"/>
    </row>
    <row r="992" spans="11:11" ht="11.1" customHeight="1" x14ac:dyDescent="0.2">
      <c r="K992" s="266"/>
    </row>
    <row r="993" spans="3:11" ht="11.1" customHeight="1" x14ac:dyDescent="0.2">
      <c r="C993" s="112"/>
      <c r="D993" s="113"/>
      <c r="F993" s="114"/>
      <c r="G993" s="115"/>
      <c r="K993" s="266"/>
    </row>
    <row r="994" spans="3:11" ht="11.1" customHeight="1" x14ac:dyDescent="0.2">
      <c r="C994" s="112"/>
      <c r="D994" s="113"/>
      <c r="F994" s="114"/>
      <c r="K994" s="85"/>
    </row>
    <row r="995" spans="3:11" ht="11.1" customHeight="1" x14ac:dyDescent="0.2">
      <c r="C995" s="112"/>
      <c r="D995" s="113"/>
      <c r="F995" s="114"/>
      <c r="K995" s="85"/>
    </row>
    <row r="996" spans="3:11" ht="11.1" customHeight="1" x14ac:dyDescent="0.2">
      <c r="C996" s="112"/>
      <c r="D996" s="113"/>
      <c r="F996" s="114"/>
      <c r="K996" s="85"/>
    </row>
    <row r="997" spans="3:11" ht="11.1" customHeight="1" x14ac:dyDescent="0.2">
      <c r="C997" s="112"/>
      <c r="D997" s="113"/>
      <c r="F997" s="114"/>
      <c r="K997" s="85"/>
    </row>
    <row r="998" spans="3:11" ht="11.1" customHeight="1" x14ac:dyDescent="0.2">
      <c r="C998" s="112"/>
      <c r="D998" s="113"/>
      <c r="F998" s="114"/>
      <c r="K998" s="85"/>
    </row>
    <row r="999" spans="3:11" ht="11.1" customHeight="1" x14ac:dyDescent="0.2">
      <c r="C999" s="112"/>
      <c r="D999" s="113"/>
    </row>
    <row r="1000" spans="3:11" ht="11.1" customHeight="1" x14ac:dyDescent="0.2">
      <c r="C1000" s="112"/>
      <c r="D1000" s="113"/>
    </row>
    <row r="1001" spans="3:11" ht="11.1" customHeight="1" x14ac:dyDescent="0.2">
      <c r="C1001" s="112"/>
      <c r="D1001" s="113"/>
    </row>
    <row r="1002" spans="3:11" ht="11.1" customHeight="1" x14ac:dyDescent="0.2">
      <c r="C1002" s="112"/>
      <c r="D1002" s="113"/>
    </row>
    <row r="1003" spans="3:11" ht="11.1" customHeight="1" x14ac:dyDescent="0.2">
      <c r="C1003" s="112"/>
      <c r="D1003" s="113"/>
    </row>
    <row r="1004" spans="3:11" ht="11.1" customHeight="1" x14ac:dyDescent="0.2">
      <c r="C1004" s="112"/>
      <c r="D1004" s="113"/>
    </row>
    <row r="1005" spans="3:11" ht="11.1" customHeight="1" x14ac:dyDescent="0.2">
      <c r="C1005" s="112"/>
      <c r="D1005" s="113"/>
    </row>
    <row r="1006" spans="3:11" ht="11.1" customHeight="1" x14ac:dyDescent="0.2">
      <c r="C1006" s="112"/>
      <c r="D1006" s="113"/>
    </row>
    <row r="1007" spans="3:11" ht="11.1" customHeight="1" x14ac:dyDescent="0.2">
      <c r="C1007" s="112"/>
      <c r="D1007" s="113"/>
      <c r="F1007" s="124"/>
      <c r="G1007" s="97"/>
      <c r="H1007" s="97"/>
    </row>
    <row r="1008" spans="3:11" ht="11.1" customHeight="1" x14ac:dyDescent="0.2">
      <c r="C1008" s="112"/>
      <c r="D1008" s="113"/>
      <c r="F1008" s="124"/>
      <c r="G1008" s="97"/>
      <c r="H1008" s="97"/>
    </row>
    <row r="1009" spans="3:8" ht="11.1" customHeight="1" x14ac:dyDescent="0.2">
      <c r="C1009" s="112"/>
      <c r="D1009" s="113"/>
      <c r="F1009" s="124"/>
      <c r="G1009" s="97"/>
      <c r="H1009" s="98"/>
    </row>
    <row r="1010" spans="3:8" ht="11.1" customHeight="1" x14ac:dyDescent="0.2">
      <c r="C1010" s="112"/>
      <c r="D1010" s="113"/>
      <c r="F1010" s="124"/>
      <c r="G1010" s="97"/>
      <c r="H1010" s="98"/>
    </row>
    <row r="1011" spans="3:8" ht="11.1" customHeight="1" x14ac:dyDescent="0.2">
      <c r="C1011" s="112"/>
      <c r="D1011" s="113"/>
      <c r="F1011" s="124"/>
      <c r="G1011" s="97"/>
      <c r="H1011" s="98"/>
    </row>
    <row r="1012" spans="3:8" ht="11.1" customHeight="1" x14ac:dyDescent="0.2">
      <c r="C1012" s="112"/>
      <c r="D1012" s="116"/>
      <c r="F1012" s="124"/>
      <c r="G1012" s="97"/>
      <c r="H1012" s="98"/>
    </row>
    <row r="1013" spans="3:8" ht="11.1" customHeight="1" x14ac:dyDescent="0.2">
      <c r="C1013" s="112"/>
      <c r="D1013" s="113"/>
      <c r="F1013" s="124"/>
      <c r="G1013" s="97"/>
      <c r="H1013" s="98"/>
    </row>
    <row r="1014" spans="3:8" ht="11.1" customHeight="1" x14ac:dyDescent="0.2">
      <c r="C1014" s="112"/>
      <c r="D1014" s="113"/>
      <c r="F1014" s="124"/>
      <c r="G1014" s="97"/>
      <c r="H1014" s="98"/>
    </row>
    <row r="1015" spans="3:8" ht="11.1" customHeight="1" x14ac:dyDescent="0.2">
      <c r="C1015" s="112"/>
      <c r="D1015" s="113"/>
      <c r="F1015" s="124"/>
      <c r="G1015" s="97"/>
      <c r="H1015" s="98"/>
    </row>
    <row r="1016" spans="3:8" ht="11.1" customHeight="1" x14ac:dyDescent="0.2">
      <c r="C1016" s="112"/>
      <c r="D1016" s="113"/>
      <c r="F1016" s="124"/>
      <c r="G1016" s="97"/>
      <c r="H1016" s="98"/>
    </row>
    <row r="1017" spans="3:8" ht="11.1" customHeight="1" x14ac:dyDescent="0.2">
      <c r="C1017" s="112"/>
      <c r="D1017" s="113"/>
      <c r="F1017" s="124"/>
      <c r="G1017" s="97"/>
      <c r="H1017" s="98"/>
    </row>
    <row r="1018" spans="3:8" ht="11.1" customHeight="1" x14ac:dyDescent="0.2">
      <c r="C1018" s="112"/>
      <c r="D1018" s="113"/>
      <c r="F1018" s="124"/>
      <c r="G1018" s="97"/>
      <c r="H1018" s="98"/>
    </row>
    <row r="1019" spans="3:8" ht="11.1" customHeight="1" x14ac:dyDescent="0.2">
      <c r="C1019" s="112"/>
      <c r="D1019" s="113"/>
      <c r="F1019" s="124"/>
      <c r="G1019" s="97"/>
      <c r="H1019" s="98"/>
    </row>
    <row r="1020" spans="3:8" ht="11.1" customHeight="1" x14ac:dyDescent="0.2">
      <c r="C1020" s="112"/>
      <c r="D1020" s="113"/>
      <c r="F1020" s="124"/>
      <c r="G1020" s="97"/>
      <c r="H1020" s="97"/>
    </row>
    <row r="1021" spans="3:8" ht="11.1" customHeight="1" x14ac:dyDescent="0.2">
      <c r="C1021" s="112"/>
      <c r="D1021" s="113"/>
      <c r="F1021" s="124"/>
      <c r="G1021" s="97"/>
      <c r="H1021" s="97"/>
    </row>
    <row r="1022" spans="3:8" ht="11.1" customHeight="1" x14ac:dyDescent="0.2">
      <c r="C1022" s="112"/>
      <c r="D1022" s="113"/>
      <c r="F1022" s="124"/>
      <c r="G1022" s="97"/>
      <c r="H1022" s="97"/>
    </row>
    <row r="1023" spans="3:8" ht="11.1" customHeight="1" x14ac:dyDescent="0.2">
      <c r="C1023" s="112"/>
      <c r="D1023" s="113"/>
      <c r="F1023" s="124"/>
      <c r="G1023" s="97"/>
      <c r="H1023" s="97"/>
    </row>
    <row r="1024" spans="3:8" ht="11.1" customHeight="1" x14ac:dyDescent="0.2">
      <c r="C1024" s="112"/>
      <c r="D1024" s="113"/>
      <c r="F1024" s="124"/>
      <c r="G1024" s="97"/>
      <c r="H1024" s="97"/>
    </row>
    <row r="1025" spans="3:8" ht="11.1" customHeight="1" x14ac:dyDescent="0.2">
      <c r="C1025" s="112"/>
      <c r="D1025" s="113"/>
      <c r="F1025" s="124"/>
      <c r="G1025" s="97"/>
      <c r="H1025" s="97"/>
    </row>
    <row r="1026" spans="3:8" ht="11.1" customHeight="1" x14ac:dyDescent="0.2">
      <c r="C1026" s="112"/>
      <c r="D1026" s="113"/>
      <c r="F1026" s="124"/>
      <c r="G1026" s="97"/>
      <c r="H1026" s="98"/>
    </row>
    <row r="1027" spans="3:8" ht="11.1" customHeight="1" x14ac:dyDescent="0.2">
      <c r="C1027" s="112"/>
      <c r="D1027" s="113"/>
      <c r="G1027" s="97"/>
      <c r="H1027" s="98"/>
    </row>
    <row r="1028" spans="3:8" ht="11.1" customHeight="1" x14ac:dyDescent="0.2">
      <c r="C1028" s="112"/>
      <c r="D1028" s="113"/>
      <c r="H1028" s="97"/>
    </row>
    <row r="1029" spans="3:8" ht="11.1" customHeight="1" x14ac:dyDescent="0.2">
      <c r="C1029" s="112"/>
      <c r="D1029" s="113"/>
    </row>
    <row r="1030" spans="3:8" ht="11.1" customHeight="1" x14ac:dyDescent="0.2">
      <c r="C1030" s="112"/>
      <c r="D1030" s="113"/>
    </row>
    <row r="1031" spans="3:8" ht="11.1" customHeight="1" x14ac:dyDescent="0.2">
      <c r="C1031" s="112"/>
      <c r="D1031" s="113"/>
    </row>
    <row r="1032" spans="3:8" ht="11.1" customHeight="1" x14ac:dyDescent="0.2">
      <c r="C1032" s="112"/>
      <c r="D1032" s="113"/>
    </row>
    <row r="1033" spans="3:8" ht="11.1" customHeight="1" x14ac:dyDescent="0.2">
      <c r="C1033" s="112"/>
      <c r="D1033" s="113"/>
    </row>
    <row r="1034" spans="3:8" ht="11.1" customHeight="1" x14ac:dyDescent="0.2">
      <c r="C1034" s="112"/>
      <c r="D1034" s="113"/>
    </row>
    <row r="1035" spans="3:8" ht="11.1" customHeight="1" x14ac:dyDescent="0.2">
      <c r="C1035" s="112"/>
      <c r="D1035" s="113"/>
    </row>
    <row r="1036" spans="3:8" ht="11.1" customHeight="1" x14ac:dyDescent="0.2">
      <c r="C1036" s="112"/>
      <c r="D1036" s="113"/>
    </row>
    <row r="1037" spans="3:8" ht="11.1" customHeight="1" x14ac:dyDescent="0.2">
      <c r="C1037" s="112"/>
      <c r="D1037" s="113"/>
    </row>
    <row r="1038" spans="3:8" ht="11.1" customHeight="1" x14ac:dyDescent="0.2">
      <c r="C1038" s="112"/>
      <c r="D1038" s="113"/>
    </row>
    <row r="1039" spans="3:8" ht="11.1" customHeight="1" x14ac:dyDescent="0.2">
      <c r="C1039" s="112"/>
      <c r="D1039" s="113"/>
    </row>
    <row r="1040" spans="3:8" ht="11.1" customHeight="1" x14ac:dyDescent="0.2">
      <c r="C1040" s="112"/>
      <c r="D1040" s="113"/>
    </row>
    <row r="1041" spans="3:4" ht="11.1" customHeight="1" x14ac:dyDescent="0.2">
      <c r="C1041" s="112"/>
      <c r="D1041" s="113"/>
    </row>
    <row r="1042" spans="3:4" ht="11.1" customHeight="1" x14ac:dyDescent="0.2">
      <c r="C1042" s="112"/>
      <c r="D1042" s="113"/>
    </row>
    <row r="1043" spans="3:4" ht="11.1" customHeight="1" x14ac:dyDescent="0.2">
      <c r="C1043" s="112"/>
      <c r="D1043" s="113"/>
    </row>
    <row r="1044" spans="3:4" ht="11.1" customHeight="1" x14ac:dyDescent="0.2">
      <c r="C1044" s="112"/>
      <c r="D1044" s="113"/>
    </row>
    <row r="1045" spans="3:4" ht="11.1" customHeight="1" x14ac:dyDescent="0.2">
      <c r="C1045" s="112"/>
      <c r="D1045" s="113"/>
    </row>
    <row r="1046" spans="3:4" ht="11.1" customHeight="1" x14ac:dyDescent="0.2">
      <c r="C1046" s="112"/>
      <c r="D1046" s="113"/>
    </row>
    <row r="1047" spans="3:4" ht="11.1" customHeight="1" x14ac:dyDescent="0.2">
      <c r="C1047" s="112"/>
      <c r="D1047" s="113"/>
    </row>
    <row r="1048" spans="3:4" ht="11.1" customHeight="1" x14ac:dyDescent="0.2">
      <c r="C1048" s="112"/>
      <c r="D1048" s="113"/>
    </row>
    <row r="1049" spans="3:4" ht="11.1" customHeight="1" x14ac:dyDescent="0.2">
      <c r="C1049" s="112"/>
      <c r="D1049" s="113"/>
    </row>
    <row r="1050" spans="3:4" ht="11.1" customHeight="1" x14ac:dyDescent="0.2">
      <c r="C1050" s="112"/>
      <c r="D1050" s="113"/>
    </row>
    <row r="1051" spans="3:4" ht="11.1" customHeight="1" x14ac:dyDescent="0.2">
      <c r="C1051" s="112"/>
      <c r="D1051" s="113"/>
    </row>
    <row r="1052" spans="3:4" ht="11.1" customHeight="1" x14ac:dyDescent="0.2">
      <c r="C1052" s="112"/>
      <c r="D1052" s="113"/>
    </row>
    <row r="1053" spans="3:4" ht="11.1" customHeight="1" x14ac:dyDescent="0.2">
      <c r="C1053" s="112"/>
      <c r="D1053" s="113"/>
    </row>
    <row r="1054" spans="3:4" ht="11.1" customHeight="1" x14ac:dyDescent="0.2">
      <c r="C1054" s="112"/>
      <c r="D1054" s="113"/>
    </row>
    <row r="1055" spans="3:4" ht="11.1" customHeight="1" x14ac:dyDescent="0.2">
      <c r="C1055" s="112"/>
      <c r="D1055" s="113"/>
    </row>
    <row r="1056" spans="3:4" ht="11.1" customHeight="1" x14ac:dyDescent="0.2">
      <c r="C1056" s="112"/>
      <c r="D1056" s="113"/>
    </row>
    <row r="1057" spans="3:4" ht="11.1" customHeight="1" x14ac:dyDescent="0.2">
      <c r="C1057" s="112"/>
      <c r="D1057" s="113"/>
    </row>
    <row r="1058" spans="3:4" ht="11.1" customHeight="1" x14ac:dyDescent="0.2">
      <c r="C1058" s="112"/>
      <c r="D1058" s="113"/>
    </row>
    <row r="1059" spans="3:4" ht="11.1" customHeight="1" x14ac:dyDescent="0.2">
      <c r="C1059" s="112"/>
      <c r="D1059" s="113"/>
    </row>
    <row r="1060" spans="3:4" ht="11.1" customHeight="1" x14ac:dyDescent="0.2">
      <c r="C1060" s="112"/>
      <c r="D1060" s="113"/>
    </row>
    <row r="1061" spans="3:4" ht="11.1" customHeight="1" x14ac:dyDescent="0.2">
      <c r="C1061" s="112"/>
      <c r="D1061" s="113"/>
    </row>
    <row r="1062" spans="3:4" ht="11.1" customHeight="1" x14ac:dyDescent="0.2">
      <c r="C1062" s="112"/>
      <c r="D1062" s="113"/>
    </row>
    <row r="1063" spans="3:4" ht="11.1" customHeight="1" x14ac:dyDescent="0.2">
      <c r="C1063" s="112"/>
      <c r="D1063" s="113"/>
    </row>
    <row r="1064" spans="3:4" ht="11.1" customHeight="1" x14ac:dyDescent="0.2">
      <c r="C1064" s="112"/>
      <c r="D1064" s="113"/>
    </row>
    <row r="1065" spans="3:4" ht="11.1" customHeight="1" x14ac:dyDescent="0.2">
      <c r="C1065" s="112"/>
      <c r="D1065" s="113"/>
    </row>
    <row r="1066" spans="3:4" ht="11.1" customHeight="1" x14ac:dyDescent="0.2">
      <c r="C1066" s="112"/>
      <c r="D1066" s="113"/>
    </row>
    <row r="1067" spans="3:4" ht="11.1" customHeight="1" x14ac:dyDescent="0.2">
      <c r="C1067" s="112"/>
      <c r="D1067" s="113"/>
    </row>
    <row r="1068" spans="3:4" ht="11.1" customHeight="1" x14ac:dyDescent="0.2">
      <c r="C1068" s="112"/>
      <c r="D1068" s="113"/>
    </row>
    <row r="1069" spans="3:4" ht="11.1" customHeight="1" x14ac:dyDescent="0.2">
      <c r="C1069" s="112"/>
      <c r="D1069" s="113"/>
    </row>
    <row r="1070" spans="3:4" ht="11.1" customHeight="1" x14ac:dyDescent="0.2">
      <c r="C1070" s="112"/>
      <c r="D1070" s="113"/>
    </row>
    <row r="1071" spans="3:4" ht="11.1" customHeight="1" x14ac:dyDescent="0.2">
      <c r="C1071" s="112"/>
      <c r="D1071" s="113"/>
    </row>
    <row r="1072" spans="3:4" ht="11.1" customHeight="1" x14ac:dyDescent="0.2">
      <c r="C1072" s="112"/>
      <c r="D1072" s="113"/>
    </row>
    <row r="1073" spans="3:4" ht="11.1" customHeight="1" x14ac:dyDescent="0.2">
      <c r="C1073" s="112"/>
      <c r="D1073" s="113"/>
    </row>
    <row r="1074" spans="3:4" ht="11.1" customHeight="1" x14ac:dyDescent="0.2">
      <c r="C1074" s="112"/>
      <c r="D1074" s="113"/>
    </row>
    <row r="1075" spans="3:4" ht="11.1" customHeight="1" x14ac:dyDescent="0.2">
      <c r="C1075" s="112"/>
      <c r="D1075" s="113"/>
    </row>
    <row r="1076" spans="3:4" ht="11.1" customHeight="1" x14ac:dyDescent="0.2">
      <c r="C1076" s="112"/>
      <c r="D1076" s="113"/>
    </row>
    <row r="1077" spans="3:4" ht="11.1" customHeight="1" x14ac:dyDescent="0.2">
      <c r="C1077" s="112"/>
      <c r="D1077" s="113"/>
    </row>
    <row r="1078" spans="3:4" ht="11.1" customHeight="1" x14ac:dyDescent="0.2">
      <c r="C1078" s="112"/>
      <c r="D1078" s="113"/>
    </row>
    <row r="1079" spans="3:4" ht="11.1" customHeight="1" x14ac:dyDescent="0.2">
      <c r="C1079" s="112"/>
      <c r="D1079" s="113"/>
    </row>
    <row r="1080" spans="3:4" ht="11.1" customHeight="1" x14ac:dyDescent="0.2">
      <c r="C1080" s="112"/>
      <c r="D1080" s="113"/>
    </row>
    <row r="1081" spans="3:4" ht="11.1" customHeight="1" x14ac:dyDescent="0.2">
      <c r="C1081" s="112"/>
      <c r="D1081" s="113"/>
    </row>
    <row r="1082" spans="3:4" ht="11.1" customHeight="1" x14ac:dyDescent="0.2">
      <c r="C1082" s="112"/>
      <c r="D1082" s="116"/>
    </row>
    <row r="1083" spans="3:4" ht="11.1" customHeight="1" x14ac:dyDescent="0.2">
      <c r="C1083" s="112"/>
      <c r="D1083" s="113"/>
    </row>
    <row r="1084" spans="3:4" ht="11.1" customHeight="1" x14ac:dyDescent="0.2">
      <c r="C1084" s="112"/>
      <c r="D1084" s="113"/>
    </row>
    <row r="1085" spans="3:4" ht="11.1" customHeight="1" x14ac:dyDescent="0.2">
      <c r="C1085" s="112"/>
      <c r="D1085" s="113"/>
    </row>
    <row r="1086" spans="3:4" ht="11.1" customHeight="1" x14ac:dyDescent="0.2">
      <c r="C1086" s="112"/>
      <c r="D1086" s="113"/>
    </row>
    <row r="1087" spans="3:4" ht="11.1" customHeight="1" x14ac:dyDescent="0.2">
      <c r="C1087" s="112"/>
      <c r="D1087" s="113"/>
    </row>
    <row r="1088" spans="3:4" ht="11.1" customHeight="1" x14ac:dyDescent="0.2">
      <c r="C1088" s="112"/>
      <c r="D1088" s="113"/>
    </row>
    <row r="1089" spans="3:4" ht="11.1" customHeight="1" x14ac:dyDescent="0.2">
      <c r="C1089" s="112"/>
      <c r="D1089" s="113"/>
    </row>
    <row r="1090" spans="3:4" ht="11.1" customHeight="1" x14ac:dyDescent="0.2">
      <c r="C1090" s="112"/>
      <c r="D1090" s="113"/>
    </row>
    <row r="1091" spans="3:4" ht="11.1" customHeight="1" x14ac:dyDescent="0.2">
      <c r="C1091" s="112"/>
      <c r="D1091" s="113"/>
    </row>
    <row r="1092" spans="3:4" ht="11.1" customHeight="1" x14ac:dyDescent="0.2">
      <c r="C1092" s="112"/>
      <c r="D1092" s="113"/>
    </row>
    <row r="1093" spans="3:4" ht="11.1" customHeight="1" x14ac:dyDescent="0.2">
      <c r="C1093" s="112"/>
      <c r="D1093" s="113"/>
    </row>
    <row r="1094" spans="3:4" ht="11.1" customHeight="1" x14ac:dyDescent="0.2">
      <c r="C1094" s="112"/>
      <c r="D1094" s="113"/>
    </row>
    <row r="1095" spans="3:4" ht="11.1" customHeight="1" x14ac:dyDescent="0.2">
      <c r="C1095" s="112"/>
      <c r="D1095" s="113"/>
    </row>
    <row r="1096" spans="3:4" ht="11.1" customHeight="1" x14ac:dyDescent="0.2">
      <c r="C1096" s="112"/>
      <c r="D1096" s="113"/>
    </row>
    <row r="1097" spans="3:4" ht="11.1" customHeight="1" x14ac:dyDescent="0.2">
      <c r="C1097" s="112"/>
      <c r="D1097" s="113"/>
    </row>
    <row r="1098" spans="3:4" ht="11.1" customHeight="1" x14ac:dyDescent="0.2">
      <c r="C1098" s="112"/>
      <c r="D1098" s="113"/>
    </row>
    <row r="1099" spans="3:4" ht="11.1" customHeight="1" x14ac:dyDescent="0.2">
      <c r="C1099" s="112"/>
      <c r="D1099" s="113"/>
    </row>
    <row r="1100" spans="3:4" ht="11.1" customHeight="1" x14ac:dyDescent="0.2">
      <c r="C1100" s="112"/>
      <c r="D1100" s="113"/>
    </row>
    <row r="1101" spans="3:4" ht="11.1" customHeight="1" x14ac:dyDescent="0.2">
      <c r="C1101" s="112"/>
      <c r="D1101" s="113"/>
    </row>
    <row r="1102" spans="3:4" ht="11.1" customHeight="1" x14ac:dyDescent="0.2">
      <c r="C1102" s="112"/>
      <c r="D1102" s="113"/>
    </row>
    <row r="1103" spans="3:4" ht="11.1" customHeight="1" x14ac:dyDescent="0.2">
      <c r="C1103" s="112"/>
      <c r="D1103" s="113"/>
    </row>
    <row r="1104" spans="3:4" ht="11.1" customHeight="1" x14ac:dyDescent="0.2">
      <c r="C1104" s="112"/>
      <c r="D1104" s="113"/>
    </row>
    <row r="1105" spans="3:4" ht="11.1" customHeight="1" x14ac:dyDescent="0.2">
      <c r="C1105" s="112"/>
      <c r="D1105" s="113"/>
    </row>
    <row r="1106" spans="3:4" ht="11.1" customHeight="1" x14ac:dyDescent="0.2">
      <c r="C1106" s="112"/>
      <c r="D1106" s="113"/>
    </row>
    <row r="1107" spans="3:4" ht="11.1" customHeight="1" x14ac:dyDescent="0.2">
      <c r="C1107" s="112"/>
      <c r="D1107" s="113"/>
    </row>
    <row r="1108" spans="3:4" ht="11.1" customHeight="1" x14ac:dyDescent="0.2">
      <c r="C1108" s="112"/>
      <c r="D1108" s="116"/>
    </row>
    <row r="1109" spans="3:4" ht="11.1" customHeight="1" x14ac:dyDescent="0.2">
      <c r="C1109" s="112"/>
      <c r="D1109" s="113"/>
    </row>
    <row r="1110" spans="3:4" ht="11.1" customHeight="1" x14ac:dyDescent="0.2">
      <c r="C1110" s="112"/>
      <c r="D1110" s="113"/>
    </row>
    <row r="1111" spans="3:4" ht="11.1" customHeight="1" x14ac:dyDescent="0.2">
      <c r="C1111" s="112"/>
      <c r="D1111" s="113"/>
    </row>
    <row r="1112" spans="3:4" ht="11.1" customHeight="1" x14ac:dyDescent="0.2">
      <c r="C1112" s="112"/>
      <c r="D1112" s="113"/>
    </row>
    <row r="1113" spans="3:4" ht="11.1" customHeight="1" x14ac:dyDescent="0.2">
      <c r="C1113" s="112"/>
      <c r="D1113" s="113"/>
    </row>
    <row r="1114" spans="3:4" ht="11.1" customHeight="1" x14ac:dyDescent="0.2">
      <c r="C1114" s="112"/>
      <c r="D1114" s="113"/>
    </row>
    <row r="1115" spans="3:4" ht="11.1" customHeight="1" x14ac:dyDescent="0.2">
      <c r="C1115" s="112"/>
      <c r="D1115" s="113"/>
    </row>
    <row r="1116" spans="3:4" ht="11.1" customHeight="1" x14ac:dyDescent="0.2">
      <c r="C1116" s="112"/>
      <c r="D1116" s="113"/>
    </row>
    <row r="1117" spans="3:4" ht="11.1" customHeight="1" x14ac:dyDescent="0.2">
      <c r="C1117" s="112"/>
      <c r="D1117" s="113"/>
    </row>
    <row r="1118" spans="3:4" ht="11.1" customHeight="1" x14ac:dyDescent="0.2">
      <c r="C1118" s="112"/>
      <c r="D1118" s="113"/>
    </row>
    <row r="1119" spans="3:4" ht="11.1" customHeight="1" x14ac:dyDescent="0.2">
      <c r="C1119" s="112"/>
      <c r="D1119" s="113"/>
    </row>
    <row r="1120" spans="3:4" ht="11.1" customHeight="1" x14ac:dyDescent="0.2">
      <c r="C1120" s="112"/>
      <c r="D1120" s="113"/>
    </row>
    <row r="1121" spans="3:4" ht="11.1" customHeight="1" x14ac:dyDescent="0.2">
      <c r="C1121" s="112"/>
      <c r="D1121" s="113"/>
    </row>
    <row r="1122" spans="3:4" ht="11.1" customHeight="1" x14ac:dyDescent="0.2">
      <c r="C1122" s="112"/>
      <c r="D1122" s="113"/>
    </row>
    <row r="1123" spans="3:4" ht="11.1" customHeight="1" x14ac:dyDescent="0.2">
      <c r="C1123" s="112"/>
      <c r="D1123" s="113"/>
    </row>
    <row r="1124" spans="3:4" ht="11.1" customHeight="1" x14ac:dyDescent="0.2">
      <c r="C1124" s="112"/>
      <c r="D1124" s="113"/>
    </row>
    <row r="1125" spans="3:4" ht="11.1" customHeight="1" x14ac:dyDescent="0.2">
      <c r="C1125" s="112"/>
      <c r="D1125" s="113"/>
    </row>
    <row r="1126" spans="3:4" ht="11.1" customHeight="1" x14ac:dyDescent="0.2">
      <c r="C1126" s="112"/>
      <c r="D1126" s="113"/>
    </row>
    <row r="1127" spans="3:4" ht="11.1" customHeight="1" x14ac:dyDescent="0.2">
      <c r="C1127" s="112"/>
      <c r="D1127" s="113"/>
    </row>
    <row r="1128" spans="3:4" ht="11.1" customHeight="1" x14ac:dyDescent="0.2">
      <c r="C1128" s="112"/>
      <c r="D1128" s="113"/>
    </row>
    <row r="1129" spans="3:4" ht="11.1" customHeight="1" x14ac:dyDescent="0.2">
      <c r="C1129" s="112"/>
      <c r="D1129" s="113"/>
    </row>
    <row r="1130" spans="3:4" ht="11.1" customHeight="1" x14ac:dyDescent="0.2">
      <c r="C1130" s="112"/>
      <c r="D1130" s="113"/>
    </row>
    <row r="1131" spans="3:4" ht="11.1" customHeight="1" x14ac:dyDescent="0.2">
      <c r="C1131" s="112"/>
      <c r="D1131" s="113"/>
    </row>
    <row r="1132" spans="3:4" ht="11.1" customHeight="1" x14ac:dyDescent="0.2">
      <c r="C1132" s="112"/>
      <c r="D1132" s="113"/>
    </row>
    <row r="1133" spans="3:4" ht="11.1" customHeight="1" x14ac:dyDescent="0.2">
      <c r="C1133" s="112"/>
      <c r="D1133" s="113"/>
    </row>
    <row r="1134" spans="3:4" ht="11.1" customHeight="1" x14ac:dyDescent="0.2">
      <c r="C1134" s="112"/>
      <c r="D1134" s="113"/>
    </row>
    <row r="1135" spans="3:4" ht="11.1" customHeight="1" x14ac:dyDescent="0.2">
      <c r="C1135" s="112"/>
      <c r="D1135" s="113"/>
    </row>
    <row r="1136" spans="3:4" ht="11.1" customHeight="1" x14ac:dyDescent="0.2">
      <c r="C1136" s="112"/>
      <c r="D1136" s="113"/>
    </row>
    <row r="1137" spans="3:4" ht="11.1" customHeight="1" x14ac:dyDescent="0.2">
      <c r="C1137" s="112"/>
      <c r="D1137" s="113"/>
    </row>
    <row r="1138" spans="3:4" ht="11.1" customHeight="1" x14ac:dyDescent="0.2">
      <c r="C1138" s="112"/>
      <c r="D1138" s="113"/>
    </row>
    <row r="1139" spans="3:4" ht="11.1" customHeight="1" x14ac:dyDescent="0.2">
      <c r="C1139" s="112"/>
      <c r="D1139" s="113"/>
    </row>
    <row r="1140" spans="3:4" ht="11.1" customHeight="1" x14ac:dyDescent="0.2">
      <c r="C1140" s="112"/>
      <c r="D1140" s="113"/>
    </row>
    <row r="1141" spans="3:4" ht="11.1" customHeight="1" x14ac:dyDescent="0.2">
      <c r="C1141" s="112"/>
      <c r="D1141" s="113"/>
    </row>
    <row r="1142" spans="3:4" ht="11.1" customHeight="1" x14ac:dyDescent="0.2">
      <c r="C1142" s="112"/>
      <c r="D1142" s="113"/>
    </row>
    <row r="1143" spans="3:4" ht="11.1" customHeight="1" x14ac:dyDescent="0.2">
      <c r="C1143" s="112"/>
      <c r="D1143" s="113"/>
    </row>
    <row r="1144" spans="3:4" ht="11.1" customHeight="1" x14ac:dyDescent="0.2">
      <c r="C1144" s="112"/>
      <c r="D1144" s="113"/>
    </row>
    <row r="1145" spans="3:4" ht="11.1" customHeight="1" x14ac:dyDescent="0.2">
      <c r="C1145" s="112"/>
      <c r="D1145" s="113"/>
    </row>
    <row r="1146" spans="3:4" ht="11.1" customHeight="1" x14ac:dyDescent="0.2">
      <c r="C1146" s="112"/>
      <c r="D1146" s="113"/>
    </row>
    <row r="1147" spans="3:4" ht="11.1" customHeight="1" x14ac:dyDescent="0.2">
      <c r="C1147" s="112"/>
      <c r="D1147" s="113"/>
    </row>
    <row r="1148" spans="3:4" ht="11.1" customHeight="1" x14ac:dyDescent="0.2">
      <c r="C1148" s="112"/>
      <c r="D1148" s="113"/>
    </row>
    <row r="1149" spans="3:4" ht="11.1" customHeight="1" x14ac:dyDescent="0.2">
      <c r="C1149" s="112"/>
      <c r="D1149" s="113"/>
    </row>
    <row r="1150" spans="3:4" ht="11.1" customHeight="1" x14ac:dyDescent="0.2">
      <c r="C1150" s="112"/>
      <c r="D1150" s="113"/>
    </row>
    <row r="1151" spans="3:4" ht="11.1" customHeight="1" x14ac:dyDescent="0.2">
      <c r="C1151" s="112"/>
      <c r="D1151" s="113"/>
    </row>
    <row r="1152" spans="3:4" ht="11.1" customHeight="1" x14ac:dyDescent="0.2">
      <c r="C1152" s="112"/>
      <c r="D1152" s="116"/>
    </row>
    <row r="1153" spans="3:4" ht="11.1" customHeight="1" x14ac:dyDescent="0.2">
      <c r="C1153" s="112"/>
      <c r="D1153" s="113"/>
    </row>
    <row r="1154" spans="3:4" ht="11.1" customHeight="1" x14ac:dyDescent="0.2">
      <c r="C1154" s="112"/>
      <c r="D1154" s="113"/>
    </row>
    <row r="1155" spans="3:4" ht="11.1" customHeight="1" x14ac:dyDescent="0.2">
      <c r="C1155" s="112"/>
      <c r="D1155" s="113"/>
    </row>
    <row r="1156" spans="3:4" ht="11.1" customHeight="1" x14ac:dyDescent="0.2">
      <c r="C1156" s="112"/>
      <c r="D1156" s="113"/>
    </row>
    <row r="1157" spans="3:4" ht="11.1" customHeight="1" x14ac:dyDescent="0.2">
      <c r="C1157" s="112"/>
      <c r="D1157" s="113"/>
    </row>
    <row r="1158" spans="3:4" ht="11.1" customHeight="1" x14ac:dyDescent="0.2">
      <c r="C1158" s="112"/>
      <c r="D1158" s="113"/>
    </row>
    <row r="1159" spans="3:4" ht="11.1" customHeight="1" x14ac:dyDescent="0.2">
      <c r="C1159" s="112"/>
      <c r="D1159" s="113"/>
    </row>
    <row r="1160" spans="3:4" ht="11.1" customHeight="1" x14ac:dyDescent="0.2">
      <c r="C1160" s="112"/>
      <c r="D1160" s="113"/>
    </row>
    <row r="1161" spans="3:4" ht="11.1" customHeight="1" x14ac:dyDescent="0.2">
      <c r="C1161" s="112"/>
      <c r="D1161" s="113"/>
    </row>
    <row r="1162" spans="3:4" ht="11.1" customHeight="1" x14ac:dyDescent="0.2">
      <c r="C1162" s="112"/>
      <c r="D1162" s="113"/>
    </row>
    <row r="1163" spans="3:4" ht="11.1" customHeight="1" x14ac:dyDescent="0.2">
      <c r="C1163" s="112"/>
      <c r="D1163" s="113"/>
    </row>
    <row r="1164" spans="3:4" ht="11.1" customHeight="1" x14ac:dyDescent="0.2">
      <c r="C1164" s="112"/>
      <c r="D1164" s="113"/>
    </row>
    <row r="1165" spans="3:4" ht="11.1" customHeight="1" x14ac:dyDescent="0.2">
      <c r="C1165" s="112"/>
      <c r="D1165" s="113"/>
    </row>
    <row r="1166" spans="3:4" ht="11.1" customHeight="1" x14ac:dyDescent="0.2">
      <c r="C1166" s="112"/>
      <c r="D1166" s="113"/>
    </row>
    <row r="1167" spans="3:4" ht="11.1" customHeight="1" x14ac:dyDescent="0.2">
      <c r="C1167" s="112"/>
      <c r="D1167" s="113"/>
    </row>
    <row r="1168" spans="3:4" ht="11.1" customHeight="1" x14ac:dyDescent="0.2">
      <c r="C1168" s="112"/>
      <c r="D1168" s="113"/>
    </row>
    <row r="1169" spans="3:4" ht="11.1" customHeight="1" x14ac:dyDescent="0.2">
      <c r="C1169" s="112"/>
      <c r="D1169" s="113"/>
    </row>
    <row r="1170" spans="3:4" ht="11.1" customHeight="1" x14ac:dyDescent="0.2">
      <c r="C1170" s="112"/>
      <c r="D1170" s="113"/>
    </row>
    <row r="1171" spans="3:4" ht="11.1" customHeight="1" x14ac:dyDescent="0.2">
      <c r="C1171" s="112"/>
      <c r="D1171" s="113"/>
    </row>
    <row r="1172" spans="3:4" ht="11.1" customHeight="1" x14ac:dyDescent="0.2">
      <c r="C1172" s="112"/>
      <c r="D1172" s="113"/>
    </row>
    <row r="1173" spans="3:4" ht="11.1" customHeight="1" x14ac:dyDescent="0.2">
      <c r="C1173" s="112"/>
      <c r="D1173" s="113"/>
    </row>
    <row r="1174" spans="3:4" ht="11.1" customHeight="1" x14ac:dyDescent="0.2">
      <c r="C1174" s="112"/>
      <c r="D1174" s="113"/>
    </row>
    <row r="1175" spans="3:4" ht="11.1" customHeight="1" x14ac:dyDescent="0.2">
      <c r="C1175" s="112"/>
      <c r="D1175" s="113"/>
    </row>
    <row r="1176" spans="3:4" ht="11.1" customHeight="1" x14ac:dyDescent="0.2">
      <c r="C1176" s="112"/>
      <c r="D1176" s="113"/>
    </row>
    <row r="1177" spans="3:4" ht="11.1" customHeight="1" x14ac:dyDescent="0.2">
      <c r="C1177" s="112"/>
      <c r="D1177" s="116"/>
    </row>
    <row r="1178" spans="3:4" ht="11.1" customHeight="1" x14ac:dyDescent="0.2">
      <c r="C1178" s="112"/>
      <c r="D1178" s="113"/>
    </row>
    <row r="1179" spans="3:4" ht="11.1" customHeight="1" x14ac:dyDescent="0.2">
      <c r="C1179" s="112"/>
      <c r="D1179" s="113"/>
    </row>
    <row r="1180" spans="3:4" ht="11.1" customHeight="1" x14ac:dyDescent="0.2">
      <c r="C1180" s="112"/>
      <c r="D1180" s="113"/>
    </row>
    <row r="1181" spans="3:4" ht="11.1" customHeight="1" x14ac:dyDescent="0.2">
      <c r="C1181" s="112"/>
      <c r="D1181" s="113"/>
    </row>
    <row r="1182" spans="3:4" ht="11.1" customHeight="1" x14ac:dyDescent="0.2">
      <c r="C1182" s="112"/>
      <c r="D1182" s="113"/>
    </row>
    <row r="1183" spans="3:4" ht="11.1" customHeight="1" x14ac:dyDescent="0.2">
      <c r="C1183" s="112"/>
      <c r="D1183" s="113"/>
    </row>
    <row r="1184" spans="3:4" ht="11.1" customHeight="1" x14ac:dyDescent="0.2">
      <c r="C1184" s="112"/>
      <c r="D1184" s="113"/>
    </row>
    <row r="1185" spans="3:4" ht="11.1" customHeight="1" x14ac:dyDescent="0.2">
      <c r="C1185" s="112"/>
      <c r="D1185" s="113"/>
    </row>
    <row r="1186" spans="3:4" ht="11.1" customHeight="1" x14ac:dyDescent="0.2">
      <c r="C1186" s="112"/>
      <c r="D1186" s="113"/>
    </row>
    <row r="1187" spans="3:4" ht="11.1" customHeight="1" x14ac:dyDescent="0.2">
      <c r="C1187" s="112"/>
      <c r="D1187" s="113"/>
    </row>
    <row r="1188" spans="3:4" ht="11.1" customHeight="1" x14ac:dyDescent="0.2">
      <c r="C1188" s="112"/>
      <c r="D1188" s="113"/>
    </row>
    <row r="1189" spans="3:4" ht="11.1" customHeight="1" x14ac:dyDescent="0.2">
      <c r="C1189" s="112"/>
      <c r="D1189" s="113"/>
    </row>
    <row r="1190" spans="3:4" ht="11.1" customHeight="1" x14ac:dyDescent="0.2">
      <c r="C1190" s="112"/>
      <c r="D1190" s="113"/>
    </row>
    <row r="1191" spans="3:4" ht="11.1" customHeight="1" x14ac:dyDescent="0.2">
      <c r="C1191" s="112"/>
      <c r="D1191" s="113"/>
    </row>
    <row r="1192" spans="3:4" ht="11.1" customHeight="1" x14ac:dyDescent="0.2">
      <c r="C1192" s="112"/>
      <c r="D1192" s="113"/>
    </row>
    <row r="1193" spans="3:4" ht="11.1" customHeight="1" x14ac:dyDescent="0.2">
      <c r="C1193" s="112"/>
      <c r="D1193" s="113"/>
    </row>
    <row r="1194" spans="3:4" ht="11.1" customHeight="1" x14ac:dyDescent="0.2">
      <c r="C1194" s="112"/>
      <c r="D1194" s="113"/>
    </row>
    <row r="1195" spans="3:4" ht="11.1" customHeight="1" x14ac:dyDescent="0.2">
      <c r="C1195" s="112"/>
      <c r="D1195" s="113"/>
    </row>
    <row r="1196" spans="3:4" ht="11.1" customHeight="1" x14ac:dyDescent="0.2">
      <c r="C1196" s="112"/>
      <c r="D1196" s="113"/>
    </row>
    <row r="1197" spans="3:4" ht="11.1" customHeight="1" x14ac:dyDescent="0.2">
      <c r="C1197" s="112"/>
      <c r="D1197" s="113"/>
    </row>
    <row r="1198" spans="3:4" ht="11.1" customHeight="1" x14ac:dyDescent="0.2">
      <c r="C1198" s="112"/>
      <c r="D1198" s="113"/>
    </row>
    <row r="1199" spans="3:4" ht="11.1" customHeight="1" x14ac:dyDescent="0.2">
      <c r="C1199" s="112"/>
      <c r="D1199" s="113"/>
    </row>
    <row r="1200" spans="3:4" ht="11.1" customHeight="1" x14ac:dyDescent="0.2">
      <c r="C1200" s="112"/>
      <c r="D1200" s="113"/>
    </row>
    <row r="1201" spans="3:4" ht="11.1" customHeight="1" x14ac:dyDescent="0.2">
      <c r="C1201" s="112"/>
      <c r="D1201" s="113"/>
    </row>
    <row r="1202" spans="3:4" ht="11.1" customHeight="1" x14ac:dyDescent="0.2">
      <c r="C1202" s="112"/>
      <c r="D1202" s="113"/>
    </row>
    <row r="1203" spans="3:4" ht="11.1" customHeight="1" x14ac:dyDescent="0.2">
      <c r="C1203" s="112"/>
      <c r="D1203" s="113"/>
    </row>
    <row r="1204" spans="3:4" ht="11.1" customHeight="1" x14ac:dyDescent="0.2">
      <c r="C1204" s="112"/>
      <c r="D1204" s="113"/>
    </row>
    <row r="1205" spans="3:4" ht="11.1" customHeight="1" x14ac:dyDescent="0.2">
      <c r="C1205" s="112"/>
      <c r="D1205" s="113"/>
    </row>
    <row r="1206" spans="3:4" ht="11.1" customHeight="1" x14ac:dyDescent="0.2">
      <c r="C1206" s="112"/>
      <c r="D1206" s="113"/>
    </row>
    <row r="1207" spans="3:4" ht="11.1" customHeight="1" x14ac:dyDescent="0.2">
      <c r="C1207" s="112"/>
      <c r="D1207" s="113"/>
    </row>
    <row r="1208" spans="3:4" ht="11.1" customHeight="1" x14ac:dyDescent="0.2">
      <c r="C1208" s="112"/>
      <c r="D1208" s="113"/>
    </row>
    <row r="1209" spans="3:4" ht="11.1" customHeight="1" x14ac:dyDescent="0.2">
      <c r="C1209" s="112"/>
      <c r="D1209" s="113"/>
    </row>
    <row r="1210" spans="3:4" ht="11.1" customHeight="1" x14ac:dyDescent="0.2">
      <c r="C1210" s="112"/>
      <c r="D1210" s="116"/>
    </row>
    <row r="1211" spans="3:4" ht="11.1" customHeight="1" x14ac:dyDescent="0.2">
      <c r="C1211" s="112"/>
      <c r="D1211" s="113"/>
    </row>
    <row r="1212" spans="3:4" ht="11.1" customHeight="1" x14ac:dyDescent="0.2">
      <c r="C1212" s="112"/>
      <c r="D1212" s="113"/>
    </row>
    <row r="1213" spans="3:4" ht="11.1" customHeight="1" x14ac:dyDescent="0.2">
      <c r="C1213" s="112"/>
      <c r="D1213" s="113"/>
    </row>
    <row r="1214" spans="3:4" ht="11.1" customHeight="1" x14ac:dyDescent="0.2">
      <c r="C1214" s="112"/>
      <c r="D1214" s="113"/>
    </row>
    <row r="1215" spans="3:4" ht="11.1" customHeight="1" x14ac:dyDescent="0.2">
      <c r="C1215" s="112"/>
      <c r="D1215" s="113"/>
    </row>
    <row r="1216" spans="3:4" ht="11.1" customHeight="1" x14ac:dyDescent="0.2">
      <c r="C1216" s="112"/>
      <c r="D1216" s="113"/>
    </row>
    <row r="1217" spans="3:4" ht="11.1" customHeight="1" x14ac:dyDescent="0.2">
      <c r="C1217" s="112"/>
      <c r="D1217" s="113"/>
    </row>
    <row r="1218" spans="3:4" ht="11.1" customHeight="1" x14ac:dyDescent="0.2">
      <c r="C1218" s="112"/>
      <c r="D1218" s="113"/>
    </row>
    <row r="1219" spans="3:4" ht="11.1" customHeight="1" x14ac:dyDescent="0.2">
      <c r="C1219" s="112"/>
      <c r="D1219" s="113"/>
    </row>
    <row r="1220" spans="3:4" ht="11.1" customHeight="1" x14ac:dyDescent="0.2">
      <c r="C1220" s="112"/>
      <c r="D1220" s="113"/>
    </row>
    <row r="1221" spans="3:4" ht="11.1" customHeight="1" x14ac:dyDescent="0.2">
      <c r="C1221" s="112"/>
      <c r="D1221" s="113"/>
    </row>
    <row r="1222" spans="3:4" ht="11.1" customHeight="1" x14ac:dyDescent="0.2">
      <c r="C1222" s="112"/>
      <c r="D1222" s="113"/>
    </row>
    <row r="1223" spans="3:4" ht="11.1" customHeight="1" x14ac:dyDescent="0.2">
      <c r="C1223" s="112"/>
      <c r="D1223" s="113"/>
    </row>
    <row r="1224" spans="3:4" ht="11.1" customHeight="1" x14ac:dyDescent="0.2">
      <c r="C1224" s="112"/>
      <c r="D1224" s="113"/>
    </row>
    <row r="1225" spans="3:4" ht="11.1" customHeight="1" x14ac:dyDescent="0.2">
      <c r="C1225" s="112"/>
      <c r="D1225" s="113"/>
    </row>
    <row r="1226" spans="3:4" ht="11.1" customHeight="1" x14ac:dyDescent="0.2">
      <c r="C1226" s="112"/>
      <c r="D1226" s="113"/>
    </row>
    <row r="1227" spans="3:4" ht="11.1" customHeight="1" x14ac:dyDescent="0.2">
      <c r="C1227" s="112"/>
      <c r="D1227" s="113"/>
    </row>
    <row r="1228" spans="3:4" ht="11.1" customHeight="1" x14ac:dyDescent="0.2">
      <c r="C1228" s="112"/>
      <c r="D1228" s="113"/>
    </row>
    <row r="1229" spans="3:4" ht="11.1" customHeight="1" x14ac:dyDescent="0.2">
      <c r="C1229" s="112"/>
      <c r="D1229" s="113"/>
    </row>
    <row r="1230" spans="3:4" ht="11.1" customHeight="1" x14ac:dyDescent="0.2">
      <c r="C1230" s="112"/>
      <c r="D1230" s="113"/>
    </row>
    <row r="1231" spans="3:4" ht="11.1" customHeight="1" x14ac:dyDescent="0.2">
      <c r="C1231" s="112"/>
      <c r="D1231" s="113"/>
    </row>
    <row r="1232" spans="3:4" ht="11.1" customHeight="1" x14ac:dyDescent="0.2">
      <c r="C1232" s="112"/>
      <c r="D1232" s="116"/>
    </row>
    <row r="1233" spans="3:4" ht="11.1" customHeight="1" x14ac:dyDescent="0.2">
      <c r="C1233" s="112"/>
      <c r="D1233" s="113"/>
    </row>
    <row r="1234" spans="3:4" ht="11.1" customHeight="1" x14ac:dyDescent="0.2">
      <c r="C1234" s="112"/>
      <c r="D1234" s="113"/>
    </row>
    <row r="1235" spans="3:4" ht="11.1" customHeight="1" x14ac:dyDescent="0.2">
      <c r="C1235" s="112"/>
      <c r="D1235" s="113"/>
    </row>
    <row r="1236" spans="3:4" ht="11.1" customHeight="1" x14ac:dyDescent="0.2">
      <c r="C1236" s="112"/>
      <c r="D1236" s="113"/>
    </row>
    <row r="1237" spans="3:4" ht="11.1" customHeight="1" x14ac:dyDescent="0.2">
      <c r="C1237" s="112"/>
      <c r="D1237" s="116"/>
    </row>
    <row r="1238" spans="3:4" ht="11.1" customHeight="1" x14ac:dyDescent="0.2">
      <c r="C1238" s="112"/>
      <c r="D1238" s="113"/>
    </row>
    <row r="1239" spans="3:4" ht="11.1" customHeight="1" x14ac:dyDescent="0.2">
      <c r="C1239" s="112"/>
      <c r="D1239" s="113"/>
    </row>
    <row r="1240" spans="3:4" ht="11.1" customHeight="1" x14ac:dyDescent="0.2">
      <c r="C1240" s="112"/>
      <c r="D1240" s="113"/>
    </row>
    <row r="1241" spans="3:4" ht="11.1" customHeight="1" x14ac:dyDescent="0.2">
      <c r="C1241" s="112"/>
      <c r="D1241" s="113"/>
    </row>
    <row r="1242" spans="3:4" ht="11.1" customHeight="1" x14ac:dyDescent="0.2">
      <c r="C1242" s="112"/>
      <c r="D1242" s="113"/>
    </row>
    <row r="1243" spans="3:4" ht="11.1" customHeight="1" x14ac:dyDescent="0.2">
      <c r="C1243" s="112"/>
      <c r="D1243" s="113"/>
    </row>
    <row r="1244" spans="3:4" ht="11.1" customHeight="1" x14ac:dyDescent="0.2">
      <c r="C1244" s="112"/>
      <c r="D1244" s="113"/>
    </row>
    <row r="1245" spans="3:4" ht="11.1" customHeight="1" x14ac:dyDescent="0.2">
      <c r="C1245" s="112"/>
      <c r="D1245" s="113"/>
    </row>
    <row r="1246" spans="3:4" ht="11.1" customHeight="1" x14ac:dyDescent="0.2">
      <c r="C1246" s="112"/>
      <c r="D1246" s="113"/>
    </row>
    <row r="1247" spans="3:4" ht="11.1" customHeight="1" x14ac:dyDescent="0.2">
      <c r="C1247" s="112"/>
      <c r="D1247" s="116"/>
    </row>
    <row r="1248" spans="3:4" ht="11.1" customHeight="1" x14ac:dyDescent="0.2">
      <c r="C1248" s="112"/>
      <c r="D1248" s="113"/>
    </row>
    <row r="1249" spans="3:4" ht="11.1" customHeight="1" x14ac:dyDescent="0.2">
      <c r="C1249" s="112"/>
      <c r="D1249" s="113"/>
    </row>
    <row r="1250" spans="3:4" ht="11.1" customHeight="1" x14ac:dyDescent="0.2">
      <c r="C1250" s="112"/>
      <c r="D1250" s="113"/>
    </row>
    <row r="1251" spans="3:4" ht="11.1" customHeight="1" x14ac:dyDescent="0.2">
      <c r="C1251" s="112"/>
      <c r="D1251" s="113"/>
    </row>
    <row r="1252" spans="3:4" ht="11.1" customHeight="1" x14ac:dyDescent="0.2">
      <c r="C1252" s="112"/>
      <c r="D1252" s="113"/>
    </row>
    <row r="1253" spans="3:4" ht="11.1" customHeight="1" x14ac:dyDescent="0.2">
      <c r="C1253" s="112"/>
      <c r="D1253" s="113"/>
    </row>
    <row r="1254" spans="3:4" ht="11.1" customHeight="1" x14ac:dyDescent="0.2">
      <c r="C1254" s="112"/>
      <c r="D1254" s="113"/>
    </row>
    <row r="1255" spans="3:4" ht="11.1" customHeight="1" x14ac:dyDescent="0.2">
      <c r="C1255" s="112"/>
      <c r="D1255" s="113"/>
    </row>
    <row r="1256" spans="3:4" ht="11.1" customHeight="1" x14ac:dyDescent="0.2">
      <c r="C1256" s="112"/>
      <c r="D1256" s="113"/>
    </row>
    <row r="1257" spans="3:4" ht="11.1" customHeight="1" x14ac:dyDescent="0.2">
      <c r="C1257" s="112"/>
      <c r="D1257" s="113"/>
    </row>
    <row r="1258" spans="3:4" ht="11.1" customHeight="1" x14ac:dyDescent="0.2">
      <c r="C1258" s="112"/>
      <c r="D1258" s="113"/>
    </row>
    <row r="1259" spans="3:4" ht="11.1" customHeight="1" x14ac:dyDescent="0.2">
      <c r="C1259" s="112"/>
      <c r="D1259" s="113"/>
    </row>
    <row r="1260" spans="3:4" ht="11.1" customHeight="1" x14ac:dyDescent="0.2">
      <c r="C1260" s="112"/>
      <c r="D1260" s="113"/>
    </row>
    <row r="1261" spans="3:4" ht="11.1" customHeight="1" x14ac:dyDescent="0.2">
      <c r="C1261" s="112"/>
      <c r="D1261" s="113"/>
    </row>
    <row r="1262" spans="3:4" ht="11.1" customHeight="1" x14ac:dyDescent="0.2">
      <c r="C1262" s="112"/>
      <c r="D1262" s="113"/>
    </row>
    <row r="1263" spans="3:4" ht="11.1" customHeight="1" x14ac:dyDescent="0.2">
      <c r="C1263" s="112"/>
      <c r="D1263" s="113"/>
    </row>
    <row r="1264" spans="3:4" ht="11.1" customHeight="1" x14ac:dyDescent="0.2">
      <c r="C1264" s="112"/>
      <c r="D1264" s="113"/>
    </row>
    <row r="1265" spans="3:4" ht="11.1" customHeight="1" x14ac:dyDescent="0.2">
      <c r="C1265" s="112"/>
      <c r="D1265" s="113"/>
    </row>
    <row r="1266" spans="3:4" ht="11.1" customHeight="1" x14ac:dyDescent="0.2">
      <c r="C1266" s="112"/>
      <c r="D1266" s="113"/>
    </row>
    <row r="1267" spans="3:4" ht="11.1" customHeight="1" x14ac:dyDescent="0.2">
      <c r="C1267" s="112"/>
      <c r="D1267" s="113"/>
    </row>
    <row r="1268" spans="3:4" ht="11.1" customHeight="1" x14ac:dyDescent="0.2">
      <c r="C1268" s="112"/>
      <c r="D1268" s="113"/>
    </row>
    <row r="1269" spans="3:4" ht="11.1" customHeight="1" x14ac:dyDescent="0.2">
      <c r="C1269" s="112"/>
      <c r="D1269" s="113"/>
    </row>
    <row r="1270" spans="3:4" ht="11.1" customHeight="1" x14ac:dyDescent="0.2">
      <c r="C1270" s="112"/>
      <c r="D1270" s="113"/>
    </row>
    <row r="1271" spans="3:4" ht="11.1" customHeight="1" x14ac:dyDescent="0.2">
      <c r="C1271" s="112"/>
      <c r="D1271" s="113"/>
    </row>
    <row r="1272" spans="3:4" ht="11.1" customHeight="1" x14ac:dyDescent="0.2">
      <c r="C1272" s="112"/>
      <c r="D1272" s="116"/>
    </row>
    <row r="1273" spans="3:4" ht="11.1" customHeight="1" x14ac:dyDescent="0.2">
      <c r="C1273" s="112"/>
      <c r="D1273" s="113"/>
    </row>
    <row r="1274" spans="3:4" ht="11.1" customHeight="1" x14ac:dyDescent="0.2">
      <c r="C1274" s="112"/>
      <c r="D1274" s="113"/>
    </row>
    <row r="1275" spans="3:4" ht="11.1" customHeight="1" x14ac:dyDescent="0.2">
      <c r="C1275" s="112"/>
      <c r="D1275" s="113"/>
    </row>
    <row r="1276" spans="3:4" ht="11.1" customHeight="1" x14ac:dyDescent="0.2">
      <c r="C1276" s="112"/>
      <c r="D1276" s="113"/>
    </row>
    <row r="1277" spans="3:4" ht="11.1" customHeight="1" x14ac:dyDescent="0.2">
      <c r="C1277" s="112"/>
      <c r="D1277" s="113"/>
    </row>
    <row r="1278" spans="3:4" ht="11.1" customHeight="1" x14ac:dyDescent="0.2">
      <c r="C1278" s="112"/>
      <c r="D1278" s="113"/>
    </row>
    <row r="1279" spans="3:4" ht="11.1" customHeight="1" x14ac:dyDescent="0.2">
      <c r="C1279" s="112"/>
      <c r="D1279" s="113"/>
    </row>
    <row r="1280" spans="3:4" ht="11.1" customHeight="1" x14ac:dyDescent="0.2">
      <c r="C1280" s="112"/>
      <c r="D1280" s="113"/>
    </row>
    <row r="1281" spans="3:4" ht="11.1" customHeight="1" x14ac:dyDescent="0.2">
      <c r="C1281" s="112"/>
      <c r="D1281" s="113"/>
    </row>
    <row r="1282" spans="3:4" ht="11.1" customHeight="1" x14ac:dyDescent="0.2">
      <c r="C1282" s="112"/>
      <c r="D1282" s="113"/>
    </row>
    <row r="1283" spans="3:4" ht="11.1" customHeight="1" x14ac:dyDescent="0.2">
      <c r="C1283" s="112"/>
      <c r="D1283" s="113"/>
    </row>
    <row r="1284" spans="3:4" ht="11.1" customHeight="1" x14ac:dyDescent="0.2">
      <c r="C1284" s="112"/>
      <c r="D1284" s="113"/>
    </row>
    <row r="1285" spans="3:4" ht="11.1" customHeight="1" x14ac:dyDescent="0.2">
      <c r="C1285" s="112"/>
      <c r="D1285" s="113"/>
    </row>
    <row r="1286" spans="3:4" ht="11.1" customHeight="1" x14ac:dyDescent="0.2">
      <c r="C1286" s="112"/>
      <c r="D1286" s="113"/>
    </row>
    <row r="1287" spans="3:4" ht="11.1" customHeight="1" x14ac:dyDescent="0.2">
      <c r="C1287" s="112"/>
      <c r="D1287" s="113"/>
    </row>
    <row r="1288" spans="3:4" ht="11.1" customHeight="1" x14ac:dyDescent="0.2">
      <c r="C1288" s="112"/>
      <c r="D1288" s="113"/>
    </row>
    <row r="1289" spans="3:4" ht="11.1" customHeight="1" x14ac:dyDescent="0.2">
      <c r="C1289" s="112"/>
      <c r="D1289" s="113"/>
    </row>
    <row r="1290" spans="3:4" ht="11.1" customHeight="1" x14ac:dyDescent="0.2">
      <c r="C1290" s="112"/>
      <c r="D1290" s="113"/>
    </row>
    <row r="1291" spans="3:4" ht="11.1" customHeight="1" x14ac:dyDescent="0.2">
      <c r="C1291" s="112"/>
      <c r="D1291" s="113"/>
    </row>
    <row r="1292" spans="3:4" ht="11.1" customHeight="1" x14ac:dyDescent="0.2">
      <c r="C1292" s="112"/>
      <c r="D1292" s="113"/>
    </row>
    <row r="1293" spans="3:4" ht="11.1" customHeight="1" x14ac:dyDescent="0.2">
      <c r="C1293" s="112"/>
      <c r="D1293" s="113"/>
    </row>
    <row r="1294" spans="3:4" ht="11.1" customHeight="1" x14ac:dyDescent="0.2">
      <c r="C1294" s="112"/>
      <c r="D1294" s="113"/>
    </row>
    <row r="1295" spans="3:4" ht="11.1" customHeight="1" x14ac:dyDescent="0.2">
      <c r="C1295" s="112"/>
      <c r="D1295" s="113"/>
    </row>
    <row r="1296" spans="3:4" ht="11.1" customHeight="1" x14ac:dyDescent="0.2">
      <c r="C1296" s="112"/>
      <c r="D1296" s="113"/>
    </row>
    <row r="1297" spans="3:4" ht="11.1" customHeight="1" x14ac:dyDescent="0.2">
      <c r="C1297" s="112"/>
      <c r="D1297" s="113"/>
    </row>
    <row r="1298" spans="3:4" ht="11.1" customHeight="1" x14ac:dyDescent="0.2">
      <c r="C1298" s="112"/>
      <c r="D1298" s="113"/>
    </row>
    <row r="1299" spans="3:4" ht="11.1" customHeight="1" x14ac:dyDescent="0.2">
      <c r="C1299" s="112"/>
      <c r="D1299" s="113"/>
    </row>
    <row r="1300" spans="3:4" ht="11.1" customHeight="1" x14ac:dyDescent="0.2">
      <c r="C1300" s="112"/>
      <c r="D1300" s="113"/>
    </row>
    <row r="1301" spans="3:4" ht="11.1" customHeight="1" x14ac:dyDescent="0.2">
      <c r="C1301" s="112"/>
      <c r="D1301" s="113"/>
    </row>
    <row r="1302" spans="3:4" ht="11.1" customHeight="1" x14ac:dyDescent="0.2">
      <c r="C1302" s="112"/>
      <c r="D1302" s="113"/>
    </row>
    <row r="1303" spans="3:4" ht="11.1" customHeight="1" x14ac:dyDescent="0.2">
      <c r="C1303" s="112"/>
      <c r="D1303" s="113"/>
    </row>
    <row r="1304" spans="3:4" ht="11.1" customHeight="1" x14ac:dyDescent="0.2">
      <c r="C1304" s="112"/>
      <c r="D1304" s="113"/>
    </row>
    <row r="1305" spans="3:4" ht="11.1" customHeight="1" x14ac:dyDescent="0.2">
      <c r="C1305" s="112"/>
      <c r="D1305" s="113"/>
    </row>
    <row r="1306" spans="3:4" ht="11.1" customHeight="1" x14ac:dyDescent="0.2">
      <c r="C1306" s="112"/>
      <c r="D1306" s="113"/>
    </row>
    <row r="1307" spans="3:4" ht="11.1" customHeight="1" x14ac:dyDescent="0.2">
      <c r="C1307" s="112"/>
      <c r="D1307" s="113"/>
    </row>
    <row r="1308" spans="3:4" ht="11.1" customHeight="1" x14ac:dyDescent="0.2">
      <c r="C1308" s="112"/>
      <c r="D1308" s="113"/>
    </row>
    <row r="1309" spans="3:4" ht="11.1" customHeight="1" x14ac:dyDescent="0.2">
      <c r="C1309" s="112"/>
      <c r="D1309" s="113"/>
    </row>
    <row r="1310" spans="3:4" ht="11.1" customHeight="1" x14ac:dyDescent="0.2">
      <c r="C1310" s="112"/>
      <c r="D1310" s="113"/>
    </row>
    <row r="1311" spans="3:4" ht="11.1" customHeight="1" x14ac:dyDescent="0.2">
      <c r="C1311" s="112"/>
      <c r="D1311" s="113"/>
    </row>
    <row r="1312" spans="3:4" ht="11.1" customHeight="1" x14ac:dyDescent="0.2">
      <c r="C1312" s="112"/>
      <c r="D1312" s="113"/>
    </row>
    <row r="1313" spans="3:4" ht="11.1" customHeight="1" x14ac:dyDescent="0.2">
      <c r="C1313" s="112"/>
      <c r="D1313" s="113"/>
    </row>
    <row r="1314" spans="3:4" ht="11.1" customHeight="1" x14ac:dyDescent="0.2">
      <c r="C1314" s="112"/>
      <c r="D1314" s="113"/>
    </row>
    <row r="1315" spans="3:4" ht="11.1" customHeight="1" x14ac:dyDescent="0.2">
      <c r="C1315" s="112"/>
      <c r="D1315" s="113"/>
    </row>
    <row r="1316" spans="3:4" ht="11.1" customHeight="1" x14ac:dyDescent="0.2">
      <c r="C1316" s="112"/>
      <c r="D1316" s="113"/>
    </row>
    <row r="1317" spans="3:4" ht="11.1" customHeight="1" x14ac:dyDescent="0.2">
      <c r="C1317" s="112"/>
      <c r="D1317" s="113"/>
    </row>
    <row r="1318" spans="3:4" ht="11.1" customHeight="1" x14ac:dyDescent="0.2">
      <c r="C1318" s="112"/>
      <c r="D1318" s="113"/>
    </row>
    <row r="1319" spans="3:4" ht="11.1" customHeight="1" x14ac:dyDescent="0.2">
      <c r="C1319" s="112"/>
      <c r="D1319" s="113"/>
    </row>
    <row r="1320" spans="3:4" ht="11.1" customHeight="1" x14ac:dyDescent="0.2">
      <c r="C1320" s="112"/>
      <c r="D1320" s="113"/>
    </row>
    <row r="1321" spans="3:4" ht="11.1" customHeight="1" x14ac:dyDescent="0.2">
      <c r="C1321" s="112"/>
      <c r="D1321" s="113"/>
    </row>
    <row r="1322" spans="3:4" ht="11.1" customHeight="1" x14ac:dyDescent="0.2">
      <c r="C1322" s="112"/>
      <c r="D1322" s="113"/>
    </row>
    <row r="1323" spans="3:4" ht="11.1" customHeight="1" x14ac:dyDescent="0.2">
      <c r="C1323" s="112"/>
      <c r="D1323" s="113"/>
    </row>
    <row r="1324" spans="3:4" ht="11.1" customHeight="1" x14ac:dyDescent="0.2">
      <c r="C1324" s="112"/>
      <c r="D1324" s="113"/>
    </row>
    <row r="1325" spans="3:4" ht="11.1" customHeight="1" x14ac:dyDescent="0.2">
      <c r="C1325" s="112"/>
      <c r="D1325" s="113"/>
    </row>
    <row r="1326" spans="3:4" ht="11.1" customHeight="1" x14ac:dyDescent="0.2">
      <c r="C1326" s="112"/>
      <c r="D1326" s="113"/>
    </row>
    <row r="1327" spans="3:4" ht="11.1" customHeight="1" x14ac:dyDescent="0.2">
      <c r="C1327" s="112"/>
      <c r="D1327" s="113"/>
    </row>
    <row r="1328" spans="3:4" ht="11.1" customHeight="1" x14ac:dyDescent="0.2">
      <c r="C1328" s="112"/>
      <c r="D1328" s="113"/>
    </row>
    <row r="1329" spans="3:4" ht="11.1" customHeight="1" x14ac:dyDescent="0.2">
      <c r="C1329" s="112"/>
      <c r="D1329" s="113"/>
    </row>
    <row r="1330" spans="3:4" ht="11.1" customHeight="1" x14ac:dyDescent="0.2">
      <c r="C1330" s="112"/>
      <c r="D1330" s="113"/>
    </row>
    <row r="1331" spans="3:4" ht="11.1" customHeight="1" x14ac:dyDescent="0.2">
      <c r="C1331" s="112"/>
      <c r="D1331" s="113"/>
    </row>
    <row r="1332" spans="3:4" ht="11.1" customHeight="1" x14ac:dyDescent="0.2">
      <c r="C1332" s="112"/>
      <c r="D1332" s="113"/>
    </row>
    <row r="1333" spans="3:4" ht="11.1" customHeight="1" x14ac:dyDescent="0.2">
      <c r="C1333" s="112"/>
      <c r="D1333" s="113"/>
    </row>
    <row r="1334" spans="3:4" ht="11.1" customHeight="1" x14ac:dyDescent="0.2">
      <c r="C1334" s="112"/>
      <c r="D1334" s="113"/>
    </row>
    <row r="1335" spans="3:4" ht="11.1" customHeight="1" x14ac:dyDescent="0.2">
      <c r="C1335" s="112"/>
      <c r="D1335" s="113"/>
    </row>
    <row r="1336" spans="3:4" ht="11.1" customHeight="1" x14ac:dyDescent="0.2">
      <c r="C1336" s="112"/>
      <c r="D1336" s="113"/>
    </row>
    <row r="1337" spans="3:4" ht="11.1" customHeight="1" x14ac:dyDescent="0.2">
      <c r="C1337" s="112"/>
      <c r="D1337" s="113"/>
    </row>
    <row r="1338" spans="3:4" ht="11.1" customHeight="1" x14ac:dyDescent="0.2">
      <c r="C1338" s="112"/>
      <c r="D1338" s="113"/>
    </row>
    <row r="1339" spans="3:4" ht="11.1" customHeight="1" x14ac:dyDescent="0.2">
      <c r="C1339" s="112"/>
      <c r="D1339" s="113"/>
    </row>
    <row r="1340" spans="3:4" ht="11.1" customHeight="1" x14ac:dyDescent="0.2">
      <c r="C1340" s="112"/>
      <c r="D1340" s="113"/>
    </row>
    <row r="1341" spans="3:4" ht="11.1" customHeight="1" x14ac:dyDescent="0.2">
      <c r="C1341" s="112"/>
      <c r="D1341" s="113"/>
    </row>
    <row r="1342" spans="3:4" ht="11.1" customHeight="1" x14ac:dyDescent="0.2">
      <c r="C1342" s="112"/>
      <c r="D1342" s="116"/>
    </row>
    <row r="1343" spans="3:4" ht="11.1" customHeight="1" x14ac:dyDescent="0.2">
      <c r="C1343" s="112"/>
      <c r="D1343" s="113"/>
    </row>
    <row r="1344" spans="3:4" ht="11.1" customHeight="1" x14ac:dyDescent="0.2">
      <c r="C1344" s="112"/>
      <c r="D1344" s="113"/>
    </row>
    <row r="1345" spans="3:4" ht="11.1" customHeight="1" x14ac:dyDescent="0.2">
      <c r="C1345" s="112"/>
      <c r="D1345" s="113"/>
    </row>
    <row r="1346" spans="3:4" ht="11.1" customHeight="1" x14ac:dyDescent="0.2">
      <c r="C1346" s="112"/>
      <c r="D1346" s="113"/>
    </row>
    <row r="1347" spans="3:4" ht="11.1" customHeight="1" x14ac:dyDescent="0.2">
      <c r="C1347" s="112"/>
      <c r="D1347" s="113"/>
    </row>
    <row r="1348" spans="3:4" ht="11.1" customHeight="1" x14ac:dyDescent="0.2">
      <c r="C1348" s="112"/>
      <c r="D1348" s="113"/>
    </row>
    <row r="1349" spans="3:4" ht="11.1" customHeight="1" x14ac:dyDescent="0.2">
      <c r="C1349" s="112"/>
      <c r="D1349" s="113"/>
    </row>
    <row r="1350" spans="3:4" ht="11.1" customHeight="1" x14ac:dyDescent="0.2">
      <c r="C1350" s="112"/>
      <c r="D1350" s="113"/>
    </row>
    <row r="1351" spans="3:4" ht="11.1" customHeight="1" x14ac:dyDescent="0.2">
      <c r="C1351" s="112"/>
      <c r="D1351" s="113"/>
    </row>
    <row r="1352" spans="3:4" ht="11.1" customHeight="1" x14ac:dyDescent="0.2">
      <c r="C1352" s="112"/>
      <c r="D1352" s="113"/>
    </row>
    <row r="1353" spans="3:4" ht="11.1" customHeight="1" x14ac:dyDescent="0.2">
      <c r="C1353" s="112"/>
      <c r="D1353" s="113"/>
    </row>
    <row r="1354" spans="3:4" ht="11.1" customHeight="1" x14ac:dyDescent="0.2">
      <c r="C1354" s="112"/>
      <c r="D1354" s="113"/>
    </row>
    <row r="1355" spans="3:4" ht="11.1" customHeight="1" x14ac:dyDescent="0.2">
      <c r="C1355" s="112"/>
      <c r="D1355" s="113"/>
    </row>
    <row r="1356" spans="3:4" ht="11.1" customHeight="1" x14ac:dyDescent="0.2">
      <c r="C1356" s="112"/>
      <c r="D1356" s="113"/>
    </row>
    <row r="1357" spans="3:4" ht="11.1" customHeight="1" x14ac:dyDescent="0.2">
      <c r="C1357" s="112"/>
      <c r="D1357" s="113"/>
    </row>
    <row r="1358" spans="3:4" ht="11.1" customHeight="1" x14ac:dyDescent="0.2">
      <c r="C1358" s="112"/>
      <c r="D1358" s="113"/>
    </row>
    <row r="1359" spans="3:4" ht="11.1" customHeight="1" x14ac:dyDescent="0.2">
      <c r="C1359" s="112"/>
      <c r="D1359" s="113"/>
    </row>
    <row r="1360" spans="3:4" ht="11.1" customHeight="1" x14ac:dyDescent="0.2">
      <c r="C1360" s="112"/>
      <c r="D1360" s="113"/>
    </row>
    <row r="1361" spans="3:4" ht="11.1" customHeight="1" x14ac:dyDescent="0.2">
      <c r="C1361" s="112"/>
      <c r="D1361" s="113"/>
    </row>
    <row r="1362" spans="3:4" ht="11.1" customHeight="1" x14ac:dyDescent="0.2">
      <c r="C1362" s="112"/>
      <c r="D1362" s="113"/>
    </row>
    <row r="1363" spans="3:4" ht="11.1" customHeight="1" x14ac:dyDescent="0.2">
      <c r="C1363" s="112"/>
      <c r="D1363" s="113"/>
    </row>
    <row r="1364" spans="3:4" ht="11.1" customHeight="1" x14ac:dyDescent="0.2">
      <c r="C1364" s="112"/>
      <c r="D1364" s="113"/>
    </row>
    <row r="1365" spans="3:4" ht="11.1" customHeight="1" x14ac:dyDescent="0.2">
      <c r="C1365" s="112"/>
      <c r="D1365" s="113"/>
    </row>
    <row r="1366" spans="3:4" ht="11.1" customHeight="1" x14ac:dyDescent="0.2">
      <c r="C1366" s="112"/>
      <c r="D1366" s="113"/>
    </row>
    <row r="1367" spans="3:4" ht="11.1" customHeight="1" x14ac:dyDescent="0.2">
      <c r="C1367" s="112"/>
      <c r="D1367" s="113"/>
    </row>
    <row r="1368" spans="3:4" ht="11.1" customHeight="1" x14ac:dyDescent="0.2">
      <c r="C1368" s="112"/>
      <c r="D1368" s="113"/>
    </row>
    <row r="1369" spans="3:4" ht="11.1" customHeight="1" x14ac:dyDescent="0.2">
      <c r="C1369" s="112"/>
      <c r="D1369" s="116"/>
    </row>
    <row r="1370" spans="3:4" ht="11.1" customHeight="1" x14ac:dyDescent="0.2">
      <c r="C1370" s="112"/>
      <c r="D1370" s="113"/>
    </row>
    <row r="1371" spans="3:4" ht="11.1" customHeight="1" x14ac:dyDescent="0.2">
      <c r="C1371" s="112"/>
      <c r="D1371" s="113"/>
    </row>
    <row r="1372" spans="3:4" ht="11.1" customHeight="1" x14ac:dyDescent="0.2">
      <c r="C1372" s="112"/>
      <c r="D1372" s="113"/>
    </row>
    <row r="1373" spans="3:4" ht="11.1" customHeight="1" x14ac:dyDescent="0.2">
      <c r="C1373" s="112"/>
      <c r="D1373" s="113"/>
    </row>
    <row r="1374" spans="3:4" ht="11.1" customHeight="1" x14ac:dyDescent="0.2">
      <c r="C1374" s="112"/>
      <c r="D1374" s="113"/>
    </row>
    <row r="1375" spans="3:4" ht="11.1" customHeight="1" x14ac:dyDescent="0.2">
      <c r="C1375" s="112"/>
      <c r="D1375" s="113"/>
    </row>
    <row r="1376" spans="3:4" ht="11.1" customHeight="1" x14ac:dyDescent="0.2">
      <c r="C1376" s="112"/>
      <c r="D1376" s="113"/>
    </row>
    <row r="1377" spans="3:4" ht="11.1" customHeight="1" x14ac:dyDescent="0.2">
      <c r="C1377" s="112"/>
      <c r="D1377" s="113"/>
    </row>
    <row r="1378" spans="3:4" ht="11.1" customHeight="1" x14ac:dyDescent="0.2">
      <c r="C1378" s="112"/>
      <c r="D1378" s="113"/>
    </row>
    <row r="1379" spans="3:4" ht="11.1" customHeight="1" x14ac:dyDescent="0.2">
      <c r="C1379" s="112"/>
      <c r="D1379" s="113"/>
    </row>
    <row r="1380" spans="3:4" ht="11.1" customHeight="1" x14ac:dyDescent="0.2">
      <c r="C1380" s="112"/>
      <c r="D1380" s="113"/>
    </row>
    <row r="1381" spans="3:4" ht="11.1" customHeight="1" x14ac:dyDescent="0.2">
      <c r="C1381" s="112"/>
      <c r="D1381" s="113"/>
    </row>
    <row r="1382" spans="3:4" ht="11.1" customHeight="1" x14ac:dyDescent="0.2">
      <c r="C1382" s="112"/>
      <c r="D1382" s="113"/>
    </row>
    <row r="1383" spans="3:4" ht="11.1" customHeight="1" x14ac:dyDescent="0.2">
      <c r="C1383" s="112"/>
      <c r="D1383" s="113"/>
    </row>
    <row r="1384" spans="3:4" ht="11.1" customHeight="1" x14ac:dyDescent="0.2">
      <c r="C1384" s="112"/>
      <c r="D1384" s="113"/>
    </row>
    <row r="1385" spans="3:4" ht="11.1" customHeight="1" x14ac:dyDescent="0.2">
      <c r="C1385" s="112"/>
      <c r="D1385" s="113"/>
    </row>
    <row r="1386" spans="3:4" ht="11.1" customHeight="1" x14ac:dyDescent="0.2">
      <c r="C1386" s="112"/>
      <c r="D1386" s="113"/>
    </row>
    <row r="1387" spans="3:4" ht="11.1" customHeight="1" x14ac:dyDescent="0.2">
      <c r="C1387" s="112"/>
      <c r="D1387" s="113"/>
    </row>
    <row r="1388" spans="3:4" ht="11.1" customHeight="1" x14ac:dyDescent="0.2">
      <c r="C1388" s="112"/>
      <c r="D1388" s="113"/>
    </row>
    <row r="1389" spans="3:4" ht="11.1" customHeight="1" x14ac:dyDescent="0.2">
      <c r="C1389" s="112"/>
      <c r="D1389" s="113"/>
    </row>
    <row r="1390" spans="3:4" ht="11.1" customHeight="1" x14ac:dyDescent="0.2">
      <c r="C1390" s="112"/>
      <c r="D1390" s="113"/>
    </row>
    <row r="1391" spans="3:4" ht="11.1" customHeight="1" x14ac:dyDescent="0.2">
      <c r="C1391" s="112"/>
      <c r="D1391" s="113"/>
    </row>
    <row r="1392" spans="3:4" ht="11.1" customHeight="1" x14ac:dyDescent="0.2">
      <c r="C1392" s="112"/>
      <c r="D1392" s="113"/>
    </row>
    <row r="1393" spans="3:4" ht="11.1" customHeight="1" x14ac:dyDescent="0.2">
      <c r="C1393" s="112"/>
      <c r="D1393" s="113"/>
    </row>
    <row r="1394" spans="3:4" ht="11.1" customHeight="1" x14ac:dyDescent="0.2">
      <c r="C1394" s="112"/>
      <c r="D1394" s="113"/>
    </row>
    <row r="1395" spans="3:4" ht="11.1" customHeight="1" x14ac:dyDescent="0.2">
      <c r="C1395" s="112"/>
      <c r="D1395" s="113"/>
    </row>
    <row r="1396" spans="3:4" ht="11.1" customHeight="1" x14ac:dyDescent="0.2">
      <c r="C1396" s="112"/>
      <c r="D1396" s="113"/>
    </row>
    <row r="1397" spans="3:4" ht="11.1" customHeight="1" x14ac:dyDescent="0.2">
      <c r="C1397" s="112"/>
      <c r="D1397" s="113"/>
    </row>
    <row r="1398" spans="3:4" ht="11.1" customHeight="1" x14ac:dyDescent="0.2">
      <c r="C1398" s="112"/>
      <c r="D1398" s="113"/>
    </row>
    <row r="1399" spans="3:4" ht="11.1" customHeight="1" x14ac:dyDescent="0.2">
      <c r="C1399" s="112"/>
      <c r="D1399" s="113"/>
    </row>
    <row r="1400" spans="3:4" ht="11.1" customHeight="1" x14ac:dyDescent="0.2">
      <c r="C1400" s="112"/>
      <c r="D1400" s="113"/>
    </row>
    <row r="1401" spans="3:4" ht="11.1" customHeight="1" x14ac:dyDescent="0.2">
      <c r="C1401" s="112"/>
      <c r="D1401" s="113"/>
    </row>
    <row r="1402" spans="3:4" ht="11.1" customHeight="1" x14ac:dyDescent="0.2">
      <c r="C1402" s="112"/>
      <c r="D1402" s="113"/>
    </row>
    <row r="1403" spans="3:4" ht="11.1" customHeight="1" x14ac:dyDescent="0.2">
      <c r="C1403" s="112"/>
      <c r="D1403" s="113"/>
    </row>
    <row r="1404" spans="3:4" ht="11.1" customHeight="1" x14ac:dyDescent="0.2">
      <c r="C1404" s="112"/>
      <c r="D1404" s="113"/>
    </row>
    <row r="1405" spans="3:4" ht="11.1" customHeight="1" x14ac:dyDescent="0.2">
      <c r="C1405" s="112"/>
      <c r="D1405" s="113"/>
    </row>
    <row r="1406" spans="3:4" ht="11.1" customHeight="1" x14ac:dyDescent="0.2">
      <c r="C1406" s="112"/>
      <c r="D1406" s="113"/>
    </row>
    <row r="1407" spans="3:4" ht="11.1" customHeight="1" x14ac:dyDescent="0.2">
      <c r="C1407" s="112"/>
      <c r="D1407" s="113"/>
    </row>
    <row r="1408" spans="3:4" ht="11.1" customHeight="1" x14ac:dyDescent="0.2">
      <c r="C1408" s="112"/>
      <c r="D1408" s="113"/>
    </row>
    <row r="1409" spans="3:4" ht="11.1" customHeight="1" x14ac:dyDescent="0.2">
      <c r="C1409" s="112"/>
      <c r="D1409" s="113"/>
    </row>
    <row r="1410" spans="3:4" ht="11.1" customHeight="1" x14ac:dyDescent="0.2">
      <c r="C1410" s="112"/>
      <c r="D1410" s="113"/>
    </row>
    <row r="1411" spans="3:4" ht="11.1" customHeight="1" x14ac:dyDescent="0.2">
      <c r="C1411" s="112"/>
      <c r="D1411" s="113"/>
    </row>
    <row r="1412" spans="3:4" ht="11.1" customHeight="1" x14ac:dyDescent="0.2">
      <c r="C1412" s="112"/>
      <c r="D1412" s="116"/>
    </row>
    <row r="1413" spans="3:4" ht="11.1" customHeight="1" x14ac:dyDescent="0.2">
      <c r="C1413" s="112"/>
      <c r="D1413" s="113"/>
    </row>
    <row r="1414" spans="3:4" ht="11.1" customHeight="1" x14ac:dyDescent="0.2">
      <c r="C1414" s="112"/>
      <c r="D1414" s="113"/>
    </row>
    <row r="1415" spans="3:4" ht="11.1" customHeight="1" x14ac:dyDescent="0.2">
      <c r="C1415" s="112"/>
      <c r="D1415" s="113"/>
    </row>
    <row r="1416" spans="3:4" ht="11.1" customHeight="1" x14ac:dyDescent="0.2">
      <c r="C1416" s="112"/>
      <c r="D1416" s="113"/>
    </row>
    <row r="1417" spans="3:4" ht="11.1" customHeight="1" x14ac:dyDescent="0.2">
      <c r="C1417" s="112"/>
      <c r="D1417" s="113"/>
    </row>
    <row r="1418" spans="3:4" ht="11.1" customHeight="1" x14ac:dyDescent="0.2">
      <c r="C1418" s="112"/>
      <c r="D1418" s="113"/>
    </row>
    <row r="1419" spans="3:4" ht="11.1" customHeight="1" x14ac:dyDescent="0.2">
      <c r="C1419" s="112"/>
      <c r="D1419" s="113"/>
    </row>
    <row r="1420" spans="3:4" ht="11.1" customHeight="1" x14ac:dyDescent="0.2">
      <c r="C1420" s="112"/>
      <c r="D1420" s="113"/>
    </row>
    <row r="1421" spans="3:4" ht="11.1" customHeight="1" x14ac:dyDescent="0.2">
      <c r="C1421" s="112"/>
      <c r="D1421" s="113"/>
    </row>
    <row r="1422" spans="3:4" ht="11.1" customHeight="1" x14ac:dyDescent="0.2">
      <c r="C1422" s="112"/>
      <c r="D1422" s="113"/>
    </row>
    <row r="1423" spans="3:4" ht="11.1" customHeight="1" x14ac:dyDescent="0.2">
      <c r="C1423" s="112"/>
      <c r="D1423" s="113"/>
    </row>
    <row r="1424" spans="3:4" ht="11.1" customHeight="1" x14ac:dyDescent="0.2">
      <c r="C1424" s="112"/>
      <c r="D1424" s="113"/>
    </row>
    <row r="1425" spans="3:4" ht="11.1" customHeight="1" x14ac:dyDescent="0.2">
      <c r="C1425" s="112"/>
      <c r="D1425" s="113"/>
    </row>
    <row r="1426" spans="3:4" ht="11.1" customHeight="1" x14ac:dyDescent="0.2">
      <c r="C1426" s="112"/>
      <c r="D1426" s="113"/>
    </row>
    <row r="1427" spans="3:4" ht="11.1" customHeight="1" x14ac:dyDescent="0.2">
      <c r="C1427" s="112"/>
      <c r="D1427" s="113"/>
    </row>
    <row r="1428" spans="3:4" ht="11.1" customHeight="1" x14ac:dyDescent="0.2">
      <c r="C1428" s="112"/>
      <c r="D1428" s="113"/>
    </row>
    <row r="1429" spans="3:4" ht="11.1" customHeight="1" x14ac:dyDescent="0.2">
      <c r="C1429" s="112"/>
      <c r="D1429" s="113"/>
    </row>
    <row r="1430" spans="3:4" ht="11.1" customHeight="1" x14ac:dyDescent="0.2">
      <c r="C1430" s="112"/>
      <c r="D1430" s="113"/>
    </row>
    <row r="1431" spans="3:4" ht="11.1" customHeight="1" x14ac:dyDescent="0.2">
      <c r="C1431" s="112"/>
      <c r="D1431" s="113"/>
    </row>
    <row r="1432" spans="3:4" ht="11.1" customHeight="1" x14ac:dyDescent="0.2">
      <c r="C1432" s="112"/>
      <c r="D1432" s="113"/>
    </row>
    <row r="1433" spans="3:4" ht="11.1" customHeight="1" x14ac:dyDescent="0.2">
      <c r="C1433" s="112"/>
      <c r="D1433" s="113"/>
    </row>
    <row r="1434" spans="3:4" ht="11.1" customHeight="1" x14ac:dyDescent="0.2">
      <c r="C1434" s="112"/>
      <c r="D1434" s="113"/>
    </row>
    <row r="1435" spans="3:4" ht="11.1" customHeight="1" x14ac:dyDescent="0.2">
      <c r="C1435" s="112"/>
      <c r="D1435" s="113"/>
    </row>
    <row r="1436" spans="3:4" ht="11.1" customHeight="1" x14ac:dyDescent="0.2">
      <c r="C1436" s="112"/>
      <c r="D1436" s="113"/>
    </row>
    <row r="1437" spans="3:4" ht="11.1" customHeight="1" x14ac:dyDescent="0.2">
      <c r="C1437" s="112"/>
      <c r="D1437" s="116"/>
    </row>
    <row r="1438" spans="3:4" ht="11.1" customHeight="1" x14ac:dyDescent="0.2">
      <c r="C1438" s="112"/>
      <c r="D1438" s="113"/>
    </row>
    <row r="1439" spans="3:4" ht="11.1" customHeight="1" x14ac:dyDescent="0.2">
      <c r="C1439" s="112"/>
      <c r="D1439" s="113"/>
    </row>
    <row r="1440" spans="3:4" ht="11.1" customHeight="1" x14ac:dyDescent="0.2">
      <c r="C1440" s="112"/>
      <c r="D1440" s="113"/>
    </row>
    <row r="1441" spans="3:4" ht="11.1" customHeight="1" x14ac:dyDescent="0.2">
      <c r="C1441" s="112"/>
      <c r="D1441" s="113"/>
    </row>
    <row r="1442" spans="3:4" ht="11.1" customHeight="1" x14ac:dyDescent="0.2">
      <c r="C1442" s="112"/>
      <c r="D1442" s="113"/>
    </row>
    <row r="1443" spans="3:4" ht="11.1" customHeight="1" x14ac:dyDescent="0.2">
      <c r="C1443" s="112"/>
      <c r="D1443" s="113"/>
    </row>
    <row r="1444" spans="3:4" ht="11.1" customHeight="1" x14ac:dyDescent="0.2">
      <c r="C1444" s="112"/>
      <c r="D1444" s="113"/>
    </row>
    <row r="1445" spans="3:4" ht="11.1" customHeight="1" x14ac:dyDescent="0.2">
      <c r="C1445" s="112"/>
      <c r="D1445" s="113"/>
    </row>
    <row r="1446" spans="3:4" ht="11.1" customHeight="1" x14ac:dyDescent="0.2">
      <c r="C1446" s="112"/>
      <c r="D1446" s="113"/>
    </row>
    <row r="1447" spans="3:4" ht="11.1" customHeight="1" x14ac:dyDescent="0.2">
      <c r="C1447" s="112"/>
      <c r="D1447" s="113"/>
    </row>
    <row r="1448" spans="3:4" ht="11.1" customHeight="1" x14ac:dyDescent="0.2">
      <c r="C1448" s="112"/>
      <c r="D1448" s="113"/>
    </row>
    <row r="1449" spans="3:4" ht="11.1" customHeight="1" x14ac:dyDescent="0.2">
      <c r="C1449" s="112"/>
      <c r="D1449" s="113"/>
    </row>
    <row r="1450" spans="3:4" ht="11.1" customHeight="1" x14ac:dyDescent="0.2">
      <c r="C1450" s="112"/>
      <c r="D1450" s="113"/>
    </row>
    <row r="1451" spans="3:4" ht="11.1" customHeight="1" x14ac:dyDescent="0.2">
      <c r="C1451" s="112"/>
      <c r="D1451" s="113"/>
    </row>
    <row r="1452" spans="3:4" ht="11.1" customHeight="1" x14ac:dyDescent="0.2">
      <c r="C1452" s="112"/>
      <c r="D1452" s="113"/>
    </row>
    <row r="1453" spans="3:4" ht="11.1" customHeight="1" x14ac:dyDescent="0.2">
      <c r="C1453" s="112"/>
      <c r="D1453" s="113"/>
    </row>
    <row r="1454" spans="3:4" ht="11.1" customHeight="1" x14ac:dyDescent="0.2">
      <c r="C1454" s="112"/>
      <c r="D1454" s="113"/>
    </row>
    <row r="1455" spans="3:4" ht="11.1" customHeight="1" x14ac:dyDescent="0.2">
      <c r="C1455" s="112"/>
      <c r="D1455" s="113"/>
    </row>
    <row r="1456" spans="3:4" ht="11.1" customHeight="1" x14ac:dyDescent="0.2">
      <c r="C1456" s="112"/>
      <c r="D1456" s="113"/>
    </row>
    <row r="1457" spans="3:4" ht="11.1" customHeight="1" x14ac:dyDescent="0.2">
      <c r="C1457" s="112"/>
      <c r="D1457" s="113"/>
    </row>
    <row r="1458" spans="3:4" ht="11.1" customHeight="1" x14ac:dyDescent="0.2">
      <c r="C1458" s="112"/>
      <c r="D1458" s="113"/>
    </row>
    <row r="1459" spans="3:4" ht="11.1" customHeight="1" x14ac:dyDescent="0.2">
      <c r="C1459" s="112"/>
      <c r="D1459" s="113"/>
    </row>
    <row r="1460" spans="3:4" ht="11.1" customHeight="1" x14ac:dyDescent="0.2">
      <c r="C1460" s="112"/>
      <c r="D1460" s="113"/>
    </row>
    <row r="1461" spans="3:4" ht="11.1" customHeight="1" x14ac:dyDescent="0.2">
      <c r="C1461" s="112"/>
      <c r="D1461" s="113"/>
    </row>
    <row r="1462" spans="3:4" ht="11.1" customHeight="1" x14ac:dyDescent="0.2">
      <c r="C1462" s="112"/>
      <c r="D1462" s="116"/>
    </row>
    <row r="1463" spans="3:4" ht="11.1" customHeight="1" x14ac:dyDescent="0.2">
      <c r="C1463" s="112"/>
      <c r="D1463" s="113"/>
    </row>
    <row r="1464" spans="3:4" ht="11.1" customHeight="1" x14ac:dyDescent="0.2">
      <c r="C1464" s="112"/>
      <c r="D1464" s="113"/>
    </row>
    <row r="1465" spans="3:4" ht="11.1" customHeight="1" x14ac:dyDescent="0.2">
      <c r="C1465" s="112"/>
      <c r="D1465" s="113"/>
    </row>
    <row r="1466" spans="3:4" ht="11.1" customHeight="1" x14ac:dyDescent="0.2">
      <c r="C1466" s="112"/>
      <c r="D1466" s="113"/>
    </row>
    <row r="1467" spans="3:4" ht="11.1" customHeight="1" x14ac:dyDescent="0.2">
      <c r="C1467" s="112"/>
      <c r="D1467" s="113"/>
    </row>
    <row r="1468" spans="3:4" ht="11.1" customHeight="1" x14ac:dyDescent="0.2">
      <c r="C1468" s="112"/>
      <c r="D1468" s="113"/>
    </row>
    <row r="1469" spans="3:4" ht="11.1" customHeight="1" x14ac:dyDescent="0.2">
      <c r="C1469" s="112"/>
      <c r="D1469" s="113"/>
    </row>
    <row r="1470" spans="3:4" ht="11.1" customHeight="1" x14ac:dyDescent="0.2">
      <c r="C1470" s="112"/>
      <c r="D1470" s="116"/>
    </row>
    <row r="1471" spans="3:4" ht="11.1" customHeight="1" x14ac:dyDescent="0.2">
      <c r="C1471" s="112"/>
      <c r="D1471" s="113"/>
    </row>
    <row r="1472" spans="3:4" ht="11.1" customHeight="1" x14ac:dyDescent="0.2">
      <c r="C1472" s="112"/>
      <c r="D1472" s="113"/>
    </row>
    <row r="1473" spans="3:4" ht="11.1" customHeight="1" x14ac:dyDescent="0.2">
      <c r="C1473" s="112"/>
      <c r="D1473" s="113"/>
    </row>
    <row r="1474" spans="3:4" ht="11.1" customHeight="1" x14ac:dyDescent="0.2">
      <c r="C1474" s="112"/>
      <c r="D1474" s="113"/>
    </row>
    <row r="1475" spans="3:4" ht="11.1" customHeight="1" x14ac:dyDescent="0.2">
      <c r="C1475" s="112"/>
      <c r="D1475" s="113"/>
    </row>
    <row r="1476" spans="3:4" ht="11.1" customHeight="1" x14ac:dyDescent="0.2">
      <c r="C1476" s="112"/>
      <c r="D1476" s="113"/>
    </row>
    <row r="1477" spans="3:4" ht="11.1" customHeight="1" x14ac:dyDescent="0.2">
      <c r="C1477" s="112"/>
      <c r="D1477" s="113"/>
    </row>
    <row r="1478" spans="3:4" ht="11.1" customHeight="1" x14ac:dyDescent="0.2">
      <c r="C1478" s="112"/>
      <c r="D1478" s="113"/>
    </row>
    <row r="1479" spans="3:4" ht="11.1" customHeight="1" x14ac:dyDescent="0.2">
      <c r="C1479" s="112"/>
      <c r="D1479" s="113"/>
    </row>
    <row r="1480" spans="3:4" ht="11.1" customHeight="1" x14ac:dyDescent="0.2">
      <c r="C1480" s="112"/>
      <c r="D1480" s="113"/>
    </row>
    <row r="1481" spans="3:4" ht="11.1" customHeight="1" x14ac:dyDescent="0.2">
      <c r="C1481" s="112"/>
      <c r="D1481" s="113"/>
    </row>
    <row r="1482" spans="3:4" ht="11.1" customHeight="1" x14ac:dyDescent="0.2">
      <c r="C1482" s="112"/>
      <c r="D1482" s="113"/>
    </row>
    <row r="1483" spans="3:4" ht="11.1" customHeight="1" x14ac:dyDescent="0.2">
      <c r="C1483" s="112"/>
      <c r="D1483" s="113"/>
    </row>
    <row r="1484" spans="3:4" ht="11.1" customHeight="1" x14ac:dyDescent="0.2">
      <c r="C1484" s="112"/>
      <c r="D1484" s="113"/>
    </row>
    <row r="1485" spans="3:4" ht="11.1" customHeight="1" x14ac:dyDescent="0.2">
      <c r="C1485" s="112"/>
      <c r="D1485" s="113"/>
    </row>
    <row r="1486" spans="3:4" ht="11.1" customHeight="1" x14ac:dyDescent="0.2">
      <c r="C1486" s="112"/>
      <c r="D1486" s="113"/>
    </row>
    <row r="1487" spans="3:4" ht="11.1" customHeight="1" x14ac:dyDescent="0.2">
      <c r="C1487" s="112"/>
      <c r="D1487" s="113"/>
    </row>
    <row r="1488" spans="3:4" ht="11.1" customHeight="1" x14ac:dyDescent="0.2">
      <c r="C1488" s="112"/>
      <c r="D1488" s="113"/>
    </row>
    <row r="1489" spans="3:4" ht="11.1" customHeight="1" x14ac:dyDescent="0.2">
      <c r="C1489" s="112"/>
      <c r="D1489" s="113"/>
    </row>
    <row r="1490" spans="3:4" ht="11.1" customHeight="1" x14ac:dyDescent="0.2">
      <c r="C1490" s="112"/>
      <c r="D1490" s="113"/>
    </row>
    <row r="1491" spans="3:4" ht="11.1" customHeight="1" x14ac:dyDescent="0.2">
      <c r="C1491" s="112"/>
      <c r="D1491" s="113"/>
    </row>
    <row r="1492" spans="3:4" ht="11.1" customHeight="1" x14ac:dyDescent="0.2">
      <c r="C1492" s="112"/>
      <c r="D1492" s="113"/>
    </row>
    <row r="1493" spans="3:4" ht="11.1" customHeight="1" x14ac:dyDescent="0.2">
      <c r="C1493" s="112"/>
      <c r="D1493" s="116"/>
    </row>
    <row r="1494" spans="3:4" ht="11.1" customHeight="1" x14ac:dyDescent="0.2">
      <c r="C1494" s="112"/>
      <c r="D1494" s="113"/>
    </row>
    <row r="1495" spans="3:4" ht="11.1" customHeight="1" x14ac:dyDescent="0.2">
      <c r="C1495" s="112"/>
      <c r="D1495" s="113"/>
    </row>
    <row r="1496" spans="3:4" ht="11.1" customHeight="1" x14ac:dyDescent="0.2">
      <c r="C1496" s="112"/>
      <c r="D1496" s="113"/>
    </row>
    <row r="1497" spans="3:4" ht="11.1" customHeight="1" x14ac:dyDescent="0.2">
      <c r="C1497" s="112"/>
      <c r="D1497" s="113"/>
    </row>
    <row r="1498" spans="3:4" ht="11.1" customHeight="1" x14ac:dyDescent="0.2">
      <c r="C1498" s="112"/>
      <c r="D1498" s="116"/>
    </row>
    <row r="1499" spans="3:4" ht="11.1" customHeight="1" x14ac:dyDescent="0.2">
      <c r="C1499" s="112"/>
      <c r="D1499" s="113"/>
    </row>
    <row r="1500" spans="3:4" ht="11.1" customHeight="1" x14ac:dyDescent="0.2">
      <c r="C1500" s="112"/>
      <c r="D1500" s="113"/>
    </row>
    <row r="1501" spans="3:4" ht="11.1" customHeight="1" x14ac:dyDescent="0.2">
      <c r="C1501" s="112"/>
      <c r="D1501" s="113"/>
    </row>
    <row r="1502" spans="3:4" ht="11.1" customHeight="1" x14ac:dyDescent="0.2">
      <c r="C1502" s="112"/>
      <c r="D1502" s="113"/>
    </row>
    <row r="1503" spans="3:4" ht="11.1" customHeight="1" x14ac:dyDescent="0.2">
      <c r="C1503" s="112"/>
      <c r="D1503" s="113"/>
    </row>
    <row r="1504" spans="3:4" ht="11.1" customHeight="1" x14ac:dyDescent="0.2">
      <c r="C1504" s="112"/>
      <c r="D1504" s="113"/>
    </row>
    <row r="1505" spans="3:4" ht="11.1" customHeight="1" x14ac:dyDescent="0.2">
      <c r="C1505" s="112"/>
      <c r="D1505" s="113"/>
    </row>
    <row r="1506" spans="3:4" ht="11.1" customHeight="1" x14ac:dyDescent="0.2">
      <c r="C1506" s="112"/>
      <c r="D1506" s="113"/>
    </row>
    <row r="1507" spans="3:4" ht="11.1" customHeight="1" x14ac:dyDescent="0.2">
      <c r="C1507" s="112"/>
      <c r="D1507" s="113"/>
    </row>
    <row r="1508" spans="3:4" ht="11.1" customHeight="1" x14ac:dyDescent="0.2">
      <c r="C1508" s="112"/>
      <c r="D1508" s="113"/>
    </row>
    <row r="1509" spans="3:4" ht="11.1" customHeight="1" x14ac:dyDescent="0.2">
      <c r="C1509" s="112"/>
      <c r="D1509" s="113"/>
    </row>
    <row r="1510" spans="3:4" ht="11.1" customHeight="1" x14ac:dyDescent="0.2">
      <c r="C1510" s="112"/>
      <c r="D1510" s="113"/>
    </row>
    <row r="1511" spans="3:4" ht="11.1" customHeight="1" x14ac:dyDescent="0.2">
      <c r="C1511" s="112"/>
      <c r="D1511" s="113"/>
    </row>
    <row r="1512" spans="3:4" ht="11.1" customHeight="1" x14ac:dyDescent="0.2">
      <c r="C1512" s="112"/>
      <c r="D1512" s="116"/>
    </row>
    <row r="1513" spans="3:4" ht="11.1" customHeight="1" x14ac:dyDescent="0.2">
      <c r="C1513" s="112"/>
      <c r="D1513" s="113"/>
    </row>
    <row r="1514" spans="3:4" ht="11.1" customHeight="1" x14ac:dyDescent="0.2">
      <c r="C1514" s="112"/>
      <c r="D1514" s="113"/>
    </row>
    <row r="1515" spans="3:4" ht="11.1" customHeight="1" x14ac:dyDescent="0.2">
      <c r="C1515" s="112"/>
      <c r="D1515" s="113"/>
    </row>
    <row r="1516" spans="3:4" ht="11.1" customHeight="1" x14ac:dyDescent="0.2">
      <c r="C1516" s="112"/>
      <c r="D1516" s="113"/>
    </row>
    <row r="1517" spans="3:4" ht="11.1" customHeight="1" x14ac:dyDescent="0.2">
      <c r="C1517" s="112"/>
      <c r="D1517" s="113"/>
    </row>
    <row r="1518" spans="3:4" ht="11.1" customHeight="1" x14ac:dyDescent="0.2">
      <c r="C1518" s="112"/>
      <c r="D1518" s="113"/>
    </row>
    <row r="1519" spans="3:4" ht="11.1" customHeight="1" x14ac:dyDescent="0.2">
      <c r="C1519" s="112"/>
      <c r="D1519" s="113"/>
    </row>
    <row r="1520" spans="3:4" ht="11.1" customHeight="1" x14ac:dyDescent="0.2">
      <c r="C1520" s="112"/>
      <c r="D1520" s="113"/>
    </row>
    <row r="1521" spans="3:4" ht="11.1" customHeight="1" x14ac:dyDescent="0.2">
      <c r="C1521" s="112"/>
      <c r="D1521" s="113"/>
    </row>
    <row r="1522" spans="3:4" ht="11.1" customHeight="1" x14ac:dyDescent="0.2">
      <c r="C1522" s="112"/>
      <c r="D1522" s="113"/>
    </row>
    <row r="1523" spans="3:4" ht="11.1" customHeight="1" x14ac:dyDescent="0.2">
      <c r="C1523" s="112"/>
      <c r="D1523" s="113"/>
    </row>
    <row r="1524" spans="3:4" ht="11.1" customHeight="1" x14ac:dyDescent="0.2">
      <c r="C1524" s="112"/>
      <c r="D1524" s="113"/>
    </row>
    <row r="1525" spans="3:4" ht="11.1" customHeight="1" x14ac:dyDescent="0.2">
      <c r="C1525" s="112"/>
      <c r="D1525" s="113"/>
    </row>
    <row r="1526" spans="3:4" ht="11.1" customHeight="1" x14ac:dyDescent="0.2">
      <c r="C1526" s="112"/>
      <c r="D1526" s="113"/>
    </row>
    <row r="1527" spans="3:4" ht="11.1" customHeight="1" x14ac:dyDescent="0.2">
      <c r="C1527" s="112"/>
      <c r="D1527" s="113"/>
    </row>
    <row r="1528" spans="3:4" ht="11.1" customHeight="1" x14ac:dyDescent="0.2">
      <c r="C1528" s="112"/>
      <c r="D1528" s="113"/>
    </row>
    <row r="1529" spans="3:4" ht="11.1" customHeight="1" x14ac:dyDescent="0.2">
      <c r="C1529" s="112"/>
      <c r="D1529" s="113"/>
    </row>
    <row r="1530" spans="3:4" ht="11.1" customHeight="1" x14ac:dyDescent="0.2">
      <c r="C1530" s="112"/>
      <c r="D1530" s="113"/>
    </row>
    <row r="1531" spans="3:4" ht="11.1" customHeight="1" x14ac:dyDescent="0.2">
      <c r="C1531" s="112"/>
      <c r="D1531" s="113"/>
    </row>
    <row r="1532" spans="3:4" ht="11.1" customHeight="1" x14ac:dyDescent="0.2">
      <c r="C1532" s="112"/>
      <c r="D1532" s="116"/>
    </row>
    <row r="1533" spans="3:4" ht="11.1" customHeight="1" x14ac:dyDescent="0.2">
      <c r="C1533" s="112"/>
      <c r="D1533" s="113"/>
    </row>
    <row r="1534" spans="3:4" ht="11.1" customHeight="1" x14ac:dyDescent="0.2">
      <c r="C1534" s="112"/>
      <c r="D1534" s="113"/>
    </row>
    <row r="1535" spans="3:4" ht="11.1" customHeight="1" x14ac:dyDescent="0.2">
      <c r="C1535" s="112"/>
      <c r="D1535" s="113"/>
    </row>
    <row r="1536" spans="3:4" ht="11.1" customHeight="1" x14ac:dyDescent="0.2">
      <c r="C1536" s="112"/>
      <c r="D1536" s="113"/>
    </row>
    <row r="1537" spans="3:4" ht="11.1" customHeight="1" x14ac:dyDescent="0.2">
      <c r="C1537" s="112"/>
      <c r="D1537" s="113"/>
    </row>
    <row r="1538" spans="3:4" ht="11.1" customHeight="1" x14ac:dyDescent="0.2">
      <c r="C1538" s="112"/>
      <c r="D1538" s="113"/>
    </row>
    <row r="1539" spans="3:4" ht="11.1" customHeight="1" x14ac:dyDescent="0.2">
      <c r="C1539" s="112"/>
      <c r="D1539" s="113"/>
    </row>
    <row r="1540" spans="3:4" ht="11.1" customHeight="1" x14ac:dyDescent="0.2">
      <c r="C1540" s="112"/>
      <c r="D1540" s="113"/>
    </row>
    <row r="1541" spans="3:4" ht="11.1" customHeight="1" x14ac:dyDescent="0.2">
      <c r="C1541" s="112"/>
      <c r="D1541" s="113"/>
    </row>
    <row r="1542" spans="3:4" ht="11.1" customHeight="1" x14ac:dyDescent="0.2">
      <c r="C1542" s="112"/>
      <c r="D1542" s="113"/>
    </row>
    <row r="1543" spans="3:4" ht="11.1" customHeight="1" x14ac:dyDescent="0.2">
      <c r="C1543" s="112"/>
      <c r="D1543" s="113"/>
    </row>
    <row r="1544" spans="3:4" ht="11.1" customHeight="1" x14ac:dyDescent="0.2">
      <c r="C1544" s="112"/>
      <c r="D1544" s="113"/>
    </row>
    <row r="1545" spans="3:4" ht="11.1" customHeight="1" x14ac:dyDescent="0.2">
      <c r="C1545" s="112"/>
      <c r="D1545" s="113"/>
    </row>
    <row r="1546" spans="3:4" ht="11.1" customHeight="1" x14ac:dyDescent="0.2">
      <c r="C1546" s="112"/>
      <c r="D1546" s="113"/>
    </row>
    <row r="1547" spans="3:4" ht="11.1" customHeight="1" x14ac:dyDescent="0.2">
      <c r="C1547" s="112"/>
      <c r="D1547" s="113"/>
    </row>
    <row r="1548" spans="3:4" ht="11.1" customHeight="1" x14ac:dyDescent="0.2">
      <c r="C1548" s="112"/>
      <c r="D1548" s="113"/>
    </row>
    <row r="1549" spans="3:4" ht="11.1" customHeight="1" x14ac:dyDescent="0.2">
      <c r="C1549" s="112"/>
      <c r="D1549" s="113"/>
    </row>
    <row r="1550" spans="3:4" ht="11.1" customHeight="1" x14ac:dyDescent="0.2">
      <c r="C1550" s="112"/>
      <c r="D1550" s="113"/>
    </row>
    <row r="1551" spans="3:4" ht="11.1" customHeight="1" x14ac:dyDescent="0.2">
      <c r="C1551" s="112"/>
      <c r="D1551" s="113"/>
    </row>
    <row r="1552" spans="3:4" ht="11.1" customHeight="1" x14ac:dyDescent="0.2">
      <c r="C1552" s="112"/>
      <c r="D1552" s="113"/>
    </row>
    <row r="1553" spans="3:4" ht="11.1" customHeight="1" x14ac:dyDescent="0.2">
      <c r="C1553" s="112"/>
      <c r="D1553" s="113"/>
    </row>
    <row r="1554" spans="3:4" ht="11.1" customHeight="1" x14ac:dyDescent="0.2">
      <c r="C1554" s="112"/>
      <c r="D1554" s="113"/>
    </row>
    <row r="1555" spans="3:4" ht="11.1" customHeight="1" x14ac:dyDescent="0.2">
      <c r="C1555" s="112"/>
      <c r="D1555" s="113"/>
    </row>
    <row r="1556" spans="3:4" ht="11.1" customHeight="1" x14ac:dyDescent="0.2">
      <c r="C1556" s="112"/>
      <c r="D1556" s="113"/>
    </row>
    <row r="1557" spans="3:4" ht="11.1" customHeight="1" x14ac:dyDescent="0.2">
      <c r="C1557" s="112"/>
      <c r="D1557" s="113"/>
    </row>
    <row r="1558" spans="3:4" ht="11.1" customHeight="1" x14ac:dyDescent="0.2">
      <c r="C1558" s="112"/>
      <c r="D1558" s="113"/>
    </row>
    <row r="1559" spans="3:4" ht="11.1" customHeight="1" x14ac:dyDescent="0.2">
      <c r="C1559" s="112"/>
      <c r="D1559" s="113"/>
    </row>
    <row r="1560" spans="3:4" ht="11.1" customHeight="1" x14ac:dyDescent="0.2">
      <c r="C1560" s="112"/>
      <c r="D1560" s="113"/>
    </row>
    <row r="1561" spans="3:4" ht="11.1" customHeight="1" x14ac:dyDescent="0.2">
      <c r="C1561" s="112"/>
      <c r="D1561" s="113"/>
    </row>
    <row r="1562" spans="3:4" ht="11.1" customHeight="1" x14ac:dyDescent="0.2">
      <c r="C1562" s="112"/>
      <c r="D1562" s="113"/>
    </row>
    <row r="1563" spans="3:4" ht="11.1" customHeight="1" x14ac:dyDescent="0.2">
      <c r="C1563" s="112"/>
      <c r="D1563" s="113"/>
    </row>
    <row r="1564" spans="3:4" ht="11.1" customHeight="1" x14ac:dyDescent="0.2">
      <c r="C1564" s="112"/>
      <c r="D1564" s="113"/>
    </row>
    <row r="1565" spans="3:4" ht="11.1" customHeight="1" x14ac:dyDescent="0.2">
      <c r="C1565" s="112"/>
      <c r="D1565" s="113"/>
    </row>
    <row r="1566" spans="3:4" ht="11.1" customHeight="1" x14ac:dyDescent="0.2">
      <c r="C1566" s="112"/>
      <c r="D1566" s="113"/>
    </row>
    <row r="1567" spans="3:4" ht="11.1" customHeight="1" x14ac:dyDescent="0.2">
      <c r="C1567" s="112"/>
      <c r="D1567" s="113"/>
    </row>
    <row r="1568" spans="3:4" ht="11.1" customHeight="1" x14ac:dyDescent="0.2">
      <c r="C1568" s="112"/>
      <c r="D1568" s="113"/>
    </row>
    <row r="1569" spans="3:4" ht="11.1" customHeight="1" x14ac:dyDescent="0.2">
      <c r="C1569" s="112"/>
      <c r="D1569" s="113"/>
    </row>
    <row r="1570" spans="3:4" ht="11.1" customHeight="1" x14ac:dyDescent="0.2">
      <c r="C1570" s="112"/>
      <c r="D1570" s="113"/>
    </row>
    <row r="1571" spans="3:4" ht="11.1" customHeight="1" x14ac:dyDescent="0.2">
      <c r="C1571" s="112"/>
      <c r="D1571" s="113"/>
    </row>
    <row r="1572" spans="3:4" ht="11.1" customHeight="1" x14ac:dyDescent="0.2">
      <c r="C1572" s="112"/>
      <c r="D1572" s="113"/>
    </row>
    <row r="1573" spans="3:4" ht="11.1" customHeight="1" x14ac:dyDescent="0.2">
      <c r="C1573" s="112"/>
      <c r="D1573" s="113"/>
    </row>
    <row r="1574" spans="3:4" ht="11.1" customHeight="1" x14ac:dyDescent="0.2">
      <c r="C1574" s="112"/>
      <c r="D1574" s="113"/>
    </row>
    <row r="1575" spans="3:4" ht="11.1" customHeight="1" x14ac:dyDescent="0.2">
      <c r="C1575" s="112"/>
      <c r="D1575" s="113"/>
    </row>
    <row r="1576" spans="3:4" ht="11.1" customHeight="1" x14ac:dyDescent="0.2">
      <c r="C1576" s="112"/>
      <c r="D1576" s="113"/>
    </row>
    <row r="1577" spans="3:4" ht="11.1" customHeight="1" x14ac:dyDescent="0.2">
      <c r="C1577" s="112"/>
      <c r="D1577" s="113"/>
    </row>
    <row r="1578" spans="3:4" ht="11.1" customHeight="1" x14ac:dyDescent="0.2">
      <c r="C1578" s="112"/>
      <c r="D1578" s="113"/>
    </row>
    <row r="1579" spans="3:4" ht="11.1" customHeight="1" x14ac:dyDescent="0.2">
      <c r="C1579" s="112"/>
      <c r="D1579" s="113"/>
    </row>
    <row r="1580" spans="3:4" ht="11.1" customHeight="1" x14ac:dyDescent="0.2">
      <c r="C1580" s="112"/>
      <c r="D1580" s="113"/>
    </row>
    <row r="1581" spans="3:4" ht="11.1" customHeight="1" x14ac:dyDescent="0.2">
      <c r="C1581" s="112"/>
      <c r="D1581" s="113"/>
    </row>
    <row r="1582" spans="3:4" ht="11.1" customHeight="1" x14ac:dyDescent="0.2">
      <c r="C1582" s="112"/>
      <c r="D1582" s="113"/>
    </row>
    <row r="1583" spans="3:4" ht="11.1" customHeight="1" x14ac:dyDescent="0.2">
      <c r="C1583" s="112"/>
      <c r="D1583" s="113"/>
    </row>
    <row r="1584" spans="3:4" ht="11.1" customHeight="1" x14ac:dyDescent="0.2">
      <c r="C1584" s="112"/>
      <c r="D1584" s="113"/>
    </row>
    <row r="1585" spans="3:4" ht="11.1" customHeight="1" x14ac:dyDescent="0.2">
      <c r="C1585" s="112"/>
      <c r="D1585" s="113"/>
    </row>
    <row r="1586" spans="3:4" ht="11.1" customHeight="1" x14ac:dyDescent="0.2">
      <c r="C1586" s="112"/>
      <c r="D1586" s="113"/>
    </row>
    <row r="1587" spans="3:4" ht="11.1" customHeight="1" x14ac:dyDescent="0.2">
      <c r="C1587" s="112"/>
      <c r="D1587" s="113"/>
    </row>
    <row r="1588" spans="3:4" ht="11.1" customHeight="1" x14ac:dyDescent="0.2">
      <c r="C1588" s="112"/>
      <c r="D1588" s="113"/>
    </row>
    <row r="1589" spans="3:4" ht="11.1" customHeight="1" x14ac:dyDescent="0.2">
      <c r="C1589" s="112"/>
      <c r="D1589" s="113"/>
    </row>
    <row r="1590" spans="3:4" ht="11.1" customHeight="1" x14ac:dyDescent="0.2">
      <c r="C1590" s="112"/>
      <c r="D1590" s="113"/>
    </row>
    <row r="1591" spans="3:4" ht="11.1" customHeight="1" x14ac:dyDescent="0.2">
      <c r="C1591" s="112"/>
      <c r="D1591" s="113"/>
    </row>
    <row r="1592" spans="3:4" ht="11.1" customHeight="1" x14ac:dyDescent="0.2">
      <c r="C1592" s="112"/>
      <c r="D1592" s="113"/>
    </row>
    <row r="1593" spans="3:4" ht="11.1" customHeight="1" x14ac:dyDescent="0.2">
      <c r="C1593" s="112"/>
      <c r="D1593" s="113"/>
    </row>
    <row r="1594" spans="3:4" ht="11.1" customHeight="1" x14ac:dyDescent="0.2">
      <c r="C1594" s="112"/>
      <c r="D1594" s="113"/>
    </row>
    <row r="1595" spans="3:4" ht="11.1" customHeight="1" x14ac:dyDescent="0.2">
      <c r="C1595" s="112"/>
      <c r="D1595" s="113"/>
    </row>
    <row r="1596" spans="3:4" ht="11.1" customHeight="1" x14ac:dyDescent="0.2">
      <c r="C1596" s="112"/>
      <c r="D1596" s="113"/>
    </row>
    <row r="1597" spans="3:4" ht="11.1" customHeight="1" x14ac:dyDescent="0.2">
      <c r="C1597" s="112"/>
      <c r="D1597" s="113"/>
    </row>
    <row r="1598" spans="3:4" ht="11.1" customHeight="1" x14ac:dyDescent="0.2">
      <c r="C1598" s="112"/>
      <c r="D1598" s="113"/>
    </row>
    <row r="1599" spans="3:4" ht="11.1" customHeight="1" x14ac:dyDescent="0.2">
      <c r="C1599" s="112"/>
      <c r="D1599" s="113"/>
    </row>
    <row r="1600" spans="3:4" ht="11.1" customHeight="1" x14ac:dyDescent="0.2">
      <c r="C1600" s="112"/>
      <c r="D1600" s="113"/>
    </row>
    <row r="1601" spans="3:4" ht="11.1" customHeight="1" x14ac:dyDescent="0.2">
      <c r="C1601" s="112"/>
      <c r="D1601" s="113"/>
    </row>
    <row r="1602" spans="3:4" ht="11.1" customHeight="1" x14ac:dyDescent="0.2">
      <c r="C1602" s="112"/>
      <c r="D1602" s="116"/>
    </row>
    <row r="1603" spans="3:4" ht="11.1" customHeight="1" x14ac:dyDescent="0.2">
      <c r="C1603" s="112"/>
      <c r="D1603" s="113"/>
    </row>
    <row r="1604" spans="3:4" ht="11.1" customHeight="1" x14ac:dyDescent="0.2">
      <c r="C1604" s="112"/>
      <c r="D1604" s="113"/>
    </row>
    <row r="1605" spans="3:4" ht="11.1" customHeight="1" x14ac:dyDescent="0.2">
      <c r="C1605" s="112"/>
      <c r="D1605" s="113"/>
    </row>
    <row r="1606" spans="3:4" ht="11.1" customHeight="1" x14ac:dyDescent="0.2">
      <c r="C1606" s="112"/>
      <c r="D1606" s="113"/>
    </row>
    <row r="1607" spans="3:4" ht="11.1" customHeight="1" x14ac:dyDescent="0.2">
      <c r="C1607" s="112"/>
      <c r="D1607" s="113"/>
    </row>
    <row r="1608" spans="3:4" ht="11.1" customHeight="1" x14ac:dyDescent="0.2">
      <c r="C1608" s="112"/>
      <c r="D1608" s="113"/>
    </row>
    <row r="1609" spans="3:4" ht="11.1" customHeight="1" x14ac:dyDescent="0.2">
      <c r="C1609" s="112"/>
      <c r="D1609" s="113"/>
    </row>
    <row r="1610" spans="3:4" ht="11.1" customHeight="1" x14ac:dyDescent="0.2">
      <c r="C1610" s="112"/>
      <c r="D1610" s="113"/>
    </row>
    <row r="1611" spans="3:4" ht="11.1" customHeight="1" x14ac:dyDescent="0.2">
      <c r="C1611" s="112"/>
      <c r="D1611" s="113"/>
    </row>
    <row r="1612" spans="3:4" ht="11.1" customHeight="1" x14ac:dyDescent="0.2">
      <c r="C1612" s="112"/>
      <c r="D1612" s="113"/>
    </row>
    <row r="1613" spans="3:4" ht="11.1" customHeight="1" x14ac:dyDescent="0.2">
      <c r="C1613" s="112"/>
      <c r="D1613" s="113"/>
    </row>
    <row r="1614" spans="3:4" ht="11.1" customHeight="1" x14ac:dyDescent="0.2">
      <c r="C1614" s="112"/>
      <c r="D1614" s="113"/>
    </row>
    <row r="1615" spans="3:4" ht="11.1" customHeight="1" x14ac:dyDescent="0.2">
      <c r="C1615" s="112"/>
      <c r="D1615" s="113"/>
    </row>
    <row r="1616" spans="3:4" ht="11.1" customHeight="1" x14ac:dyDescent="0.2">
      <c r="C1616" s="112"/>
      <c r="D1616" s="113"/>
    </row>
    <row r="1617" spans="3:4" ht="11.1" customHeight="1" x14ac:dyDescent="0.2">
      <c r="C1617" s="112"/>
      <c r="D1617" s="113"/>
    </row>
    <row r="1618" spans="3:4" ht="11.1" customHeight="1" x14ac:dyDescent="0.2">
      <c r="C1618" s="112"/>
      <c r="D1618" s="113"/>
    </row>
    <row r="1619" spans="3:4" ht="11.1" customHeight="1" x14ac:dyDescent="0.2">
      <c r="C1619" s="112"/>
      <c r="D1619" s="113"/>
    </row>
    <row r="1620" spans="3:4" ht="11.1" customHeight="1" x14ac:dyDescent="0.2">
      <c r="C1620" s="112"/>
      <c r="D1620" s="113"/>
    </row>
    <row r="1621" spans="3:4" ht="11.1" customHeight="1" x14ac:dyDescent="0.2">
      <c r="C1621" s="112"/>
      <c r="D1621" s="113"/>
    </row>
    <row r="1622" spans="3:4" ht="11.1" customHeight="1" x14ac:dyDescent="0.2">
      <c r="C1622" s="112"/>
      <c r="D1622" s="113"/>
    </row>
    <row r="1623" spans="3:4" ht="11.1" customHeight="1" x14ac:dyDescent="0.2">
      <c r="C1623" s="112"/>
      <c r="D1623" s="113"/>
    </row>
    <row r="1624" spans="3:4" ht="11.1" customHeight="1" x14ac:dyDescent="0.2">
      <c r="C1624" s="112"/>
      <c r="D1624" s="113"/>
    </row>
    <row r="1625" spans="3:4" ht="11.1" customHeight="1" x14ac:dyDescent="0.2">
      <c r="C1625" s="112"/>
      <c r="D1625" s="113"/>
    </row>
    <row r="1626" spans="3:4" ht="11.1" customHeight="1" x14ac:dyDescent="0.2">
      <c r="C1626" s="112"/>
      <c r="D1626" s="113"/>
    </row>
    <row r="1627" spans="3:4" ht="11.1" customHeight="1" x14ac:dyDescent="0.2">
      <c r="C1627" s="112"/>
      <c r="D1627" s="113"/>
    </row>
    <row r="1628" spans="3:4" ht="11.1" customHeight="1" x14ac:dyDescent="0.2">
      <c r="C1628" s="112"/>
      <c r="D1628" s="113"/>
    </row>
    <row r="1629" spans="3:4" ht="11.1" customHeight="1" x14ac:dyDescent="0.2">
      <c r="C1629" s="112"/>
      <c r="D1629" s="113"/>
    </row>
    <row r="1630" spans="3:4" ht="11.1" customHeight="1" x14ac:dyDescent="0.2">
      <c r="C1630" s="112"/>
      <c r="D1630" s="116"/>
    </row>
    <row r="1631" spans="3:4" ht="11.1" customHeight="1" x14ac:dyDescent="0.2">
      <c r="C1631" s="112"/>
      <c r="D1631" s="113"/>
    </row>
    <row r="1632" spans="3:4" ht="11.1" customHeight="1" x14ac:dyDescent="0.2">
      <c r="C1632" s="112"/>
      <c r="D1632" s="113"/>
    </row>
    <row r="1633" spans="3:4" ht="11.1" customHeight="1" x14ac:dyDescent="0.2">
      <c r="C1633" s="112"/>
      <c r="D1633" s="113"/>
    </row>
    <row r="1634" spans="3:4" ht="11.1" customHeight="1" x14ac:dyDescent="0.2">
      <c r="C1634" s="112"/>
      <c r="D1634" s="113"/>
    </row>
    <row r="1635" spans="3:4" ht="11.1" customHeight="1" x14ac:dyDescent="0.2">
      <c r="C1635" s="112"/>
      <c r="D1635" s="113"/>
    </row>
    <row r="1636" spans="3:4" ht="11.1" customHeight="1" x14ac:dyDescent="0.2">
      <c r="C1636" s="112"/>
      <c r="D1636" s="113"/>
    </row>
    <row r="1637" spans="3:4" ht="11.1" customHeight="1" x14ac:dyDescent="0.2">
      <c r="C1637" s="112"/>
      <c r="D1637" s="113"/>
    </row>
    <row r="1638" spans="3:4" ht="11.1" customHeight="1" x14ac:dyDescent="0.2">
      <c r="C1638" s="112"/>
      <c r="D1638" s="113"/>
    </row>
    <row r="1639" spans="3:4" ht="11.1" customHeight="1" x14ac:dyDescent="0.2">
      <c r="C1639" s="112"/>
      <c r="D1639" s="113"/>
    </row>
    <row r="1640" spans="3:4" ht="11.1" customHeight="1" x14ac:dyDescent="0.2">
      <c r="C1640" s="112"/>
      <c r="D1640" s="113"/>
    </row>
    <row r="1641" spans="3:4" ht="11.1" customHeight="1" x14ac:dyDescent="0.2">
      <c r="C1641" s="112"/>
      <c r="D1641" s="113"/>
    </row>
    <row r="1642" spans="3:4" ht="11.1" customHeight="1" x14ac:dyDescent="0.2">
      <c r="C1642" s="112"/>
      <c r="D1642" s="113"/>
    </row>
    <row r="1643" spans="3:4" ht="11.1" customHeight="1" x14ac:dyDescent="0.2">
      <c r="C1643" s="112"/>
      <c r="D1643" s="113"/>
    </row>
    <row r="1644" spans="3:4" ht="11.1" customHeight="1" x14ac:dyDescent="0.2">
      <c r="C1644" s="112"/>
      <c r="D1644" s="113"/>
    </row>
    <row r="1645" spans="3:4" ht="11.1" customHeight="1" x14ac:dyDescent="0.2">
      <c r="C1645" s="112"/>
      <c r="D1645" s="113"/>
    </row>
    <row r="1646" spans="3:4" ht="11.1" customHeight="1" x14ac:dyDescent="0.2">
      <c r="C1646" s="112"/>
      <c r="D1646" s="113"/>
    </row>
    <row r="1647" spans="3:4" ht="11.1" customHeight="1" x14ac:dyDescent="0.2">
      <c r="C1647" s="112"/>
      <c r="D1647" s="113"/>
    </row>
    <row r="1648" spans="3:4" ht="11.1" customHeight="1" x14ac:dyDescent="0.2">
      <c r="C1648" s="112"/>
      <c r="D1648" s="113"/>
    </row>
    <row r="1649" spans="3:4" ht="11.1" customHeight="1" x14ac:dyDescent="0.2">
      <c r="C1649" s="112"/>
      <c r="D1649" s="113"/>
    </row>
    <row r="1650" spans="3:4" ht="11.1" customHeight="1" x14ac:dyDescent="0.2">
      <c r="C1650" s="112"/>
      <c r="D1650" s="113"/>
    </row>
    <row r="1651" spans="3:4" ht="11.1" customHeight="1" x14ac:dyDescent="0.2">
      <c r="C1651" s="112"/>
      <c r="D1651" s="113"/>
    </row>
    <row r="1652" spans="3:4" ht="11.1" customHeight="1" x14ac:dyDescent="0.2">
      <c r="C1652" s="112"/>
      <c r="D1652" s="113"/>
    </row>
    <row r="1653" spans="3:4" ht="11.1" customHeight="1" x14ac:dyDescent="0.2">
      <c r="C1653" s="112"/>
      <c r="D1653" s="113"/>
    </row>
    <row r="1654" spans="3:4" ht="11.1" customHeight="1" x14ac:dyDescent="0.2">
      <c r="C1654" s="112"/>
      <c r="D1654" s="113"/>
    </row>
    <row r="1655" spans="3:4" ht="11.1" customHeight="1" x14ac:dyDescent="0.2">
      <c r="C1655" s="112"/>
      <c r="D1655" s="113"/>
    </row>
    <row r="1656" spans="3:4" ht="11.1" customHeight="1" x14ac:dyDescent="0.2">
      <c r="C1656" s="112"/>
      <c r="D1656" s="113"/>
    </row>
    <row r="1657" spans="3:4" ht="11.1" customHeight="1" x14ac:dyDescent="0.2">
      <c r="C1657" s="112"/>
      <c r="D1657" s="113"/>
    </row>
    <row r="1658" spans="3:4" ht="11.1" customHeight="1" x14ac:dyDescent="0.2">
      <c r="C1658" s="112"/>
      <c r="D1658" s="113"/>
    </row>
    <row r="1659" spans="3:4" ht="11.1" customHeight="1" x14ac:dyDescent="0.2">
      <c r="C1659" s="112"/>
      <c r="D1659" s="113"/>
    </row>
    <row r="1660" spans="3:4" ht="11.1" customHeight="1" x14ac:dyDescent="0.2">
      <c r="C1660" s="112"/>
      <c r="D1660" s="113"/>
    </row>
    <row r="1661" spans="3:4" ht="11.1" customHeight="1" x14ac:dyDescent="0.2">
      <c r="C1661" s="112"/>
      <c r="D1661" s="113"/>
    </row>
    <row r="1662" spans="3:4" ht="11.1" customHeight="1" x14ac:dyDescent="0.2">
      <c r="C1662" s="112"/>
      <c r="D1662" s="113"/>
    </row>
    <row r="1663" spans="3:4" ht="11.1" customHeight="1" x14ac:dyDescent="0.2">
      <c r="C1663" s="112"/>
      <c r="D1663" s="113"/>
    </row>
    <row r="1664" spans="3:4" ht="11.1" customHeight="1" x14ac:dyDescent="0.2">
      <c r="C1664" s="112"/>
      <c r="D1664" s="113"/>
    </row>
    <row r="1665" spans="3:4" ht="11.1" customHeight="1" x14ac:dyDescent="0.2">
      <c r="C1665" s="112"/>
      <c r="D1665" s="113"/>
    </row>
    <row r="1666" spans="3:4" ht="11.1" customHeight="1" x14ac:dyDescent="0.2">
      <c r="C1666" s="112"/>
      <c r="D1666" s="113"/>
    </row>
    <row r="1667" spans="3:4" ht="11.1" customHeight="1" x14ac:dyDescent="0.2">
      <c r="C1667" s="112"/>
      <c r="D1667" s="113"/>
    </row>
    <row r="1668" spans="3:4" ht="11.1" customHeight="1" x14ac:dyDescent="0.2">
      <c r="C1668" s="112"/>
      <c r="D1668" s="113"/>
    </row>
    <row r="1669" spans="3:4" ht="11.1" customHeight="1" x14ac:dyDescent="0.2">
      <c r="C1669" s="112"/>
      <c r="D1669" s="113"/>
    </row>
    <row r="1670" spans="3:4" ht="11.1" customHeight="1" x14ac:dyDescent="0.2">
      <c r="C1670" s="112"/>
      <c r="D1670" s="113"/>
    </row>
    <row r="1671" spans="3:4" ht="11.1" customHeight="1" x14ac:dyDescent="0.2">
      <c r="C1671" s="112"/>
      <c r="D1671" s="113"/>
    </row>
    <row r="1672" spans="3:4" ht="11.1" customHeight="1" x14ac:dyDescent="0.2">
      <c r="C1672" s="112"/>
      <c r="D1672" s="116"/>
    </row>
    <row r="1673" spans="3:4" ht="11.1" customHeight="1" x14ac:dyDescent="0.2">
      <c r="C1673" s="112"/>
      <c r="D1673" s="113"/>
    </row>
    <row r="1674" spans="3:4" ht="11.1" customHeight="1" x14ac:dyDescent="0.2">
      <c r="C1674" s="112"/>
      <c r="D1674" s="113"/>
    </row>
    <row r="1675" spans="3:4" ht="11.1" customHeight="1" x14ac:dyDescent="0.2">
      <c r="C1675" s="112"/>
      <c r="D1675" s="113"/>
    </row>
    <row r="1676" spans="3:4" ht="11.1" customHeight="1" x14ac:dyDescent="0.2">
      <c r="C1676" s="112"/>
      <c r="D1676" s="113"/>
    </row>
    <row r="1677" spans="3:4" ht="11.1" customHeight="1" x14ac:dyDescent="0.2">
      <c r="C1677" s="112"/>
      <c r="D1677" s="113"/>
    </row>
    <row r="1678" spans="3:4" ht="11.1" customHeight="1" x14ac:dyDescent="0.2">
      <c r="C1678" s="112"/>
      <c r="D1678" s="113"/>
    </row>
    <row r="1679" spans="3:4" ht="11.1" customHeight="1" x14ac:dyDescent="0.2">
      <c r="C1679" s="112"/>
      <c r="D1679" s="113"/>
    </row>
    <row r="1680" spans="3:4" ht="11.1" customHeight="1" x14ac:dyDescent="0.2">
      <c r="C1680" s="112"/>
      <c r="D1680" s="113"/>
    </row>
    <row r="1681" spans="3:4" ht="11.1" customHeight="1" x14ac:dyDescent="0.2">
      <c r="C1681" s="112"/>
      <c r="D1681" s="113"/>
    </row>
    <row r="1682" spans="3:4" ht="11.1" customHeight="1" x14ac:dyDescent="0.2">
      <c r="C1682" s="112"/>
      <c r="D1682" s="113"/>
    </row>
    <row r="1683" spans="3:4" ht="11.1" customHeight="1" x14ac:dyDescent="0.2">
      <c r="C1683" s="112"/>
      <c r="D1683" s="113"/>
    </row>
    <row r="1684" spans="3:4" ht="11.1" customHeight="1" x14ac:dyDescent="0.2">
      <c r="C1684" s="112"/>
      <c r="D1684" s="113"/>
    </row>
    <row r="1685" spans="3:4" ht="11.1" customHeight="1" x14ac:dyDescent="0.2">
      <c r="C1685" s="112"/>
      <c r="D1685" s="113"/>
    </row>
    <row r="1686" spans="3:4" ht="11.1" customHeight="1" x14ac:dyDescent="0.2">
      <c r="C1686" s="112"/>
      <c r="D1686" s="113"/>
    </row>
    <row r="1687" spans="3:4" ht="11.1" customHeight="1" x14ac:dyDescent="0.2">
      <c r="C1687" s="112"/>
      <c r="D1687" s="113"/>
    </row>
    <row r="1688" spans="3:4" ht="11.1" customHeight="1" x14ac:dyDescent="0.2">
      <c r="C1688" s="112"/>
      <c r="D1688" s="113"/>
    </row>
    <row r="1689" spans="3:4" ht="11.1" customHeight="1" x14ac:dyDescent="0.2">
      <c r="C1689" s="112"/>
      <c r="D1689" s="113"/>
    </row>
    <row r="1690" spans="3:4" ht="11.1" customHeight="1" x14ac:dyDescent="0.2">
      <c r="C1690" s="112"/>
      <c r="D1690" s="113"/>
    </row>
    <row r="1691" spans="3:4" ht="11.1" customHeight="1" x14ac:dyDescent="0.2">
      <c r="C1691" s="112"/>
      <c r="D1691" s="113"/>
    </row>
    <row r="1692" spans="3:4" ht="11.1" customHeight="1" x14ac:dyDescent="0.2">
      <c r="C1692" s="112"/>
      <c r="D1692" s="113"/>
    </row>
    <row r="1693" spans="3:4" ht="11.1" customHeight="1" x14ac:dyDescent="0.2">
      <c r="C1693" s="112"/>
      <c r="D1693" s="113"/>
    </row>
    <row r="1694" spans="3:4" ht="11.1" customHeight="1" x14ac:dyDescent="0.2">
      <c r="C1694" s="112"/>
      <c r="D1694" s="113"/>
    </row>
    <row r="1695" spans="3:4" ht="11.1" customHeight="1" x14ac:dyDescent="0.2">
      <c r="C1695" s="112"/>
      <c r="D1695" s="113"/>
    </row>
    <row r="1696" spans="3:4" ht="11.1" customHeight="1" x14ac:dyDescent="0.2">
      <c r="C1696" s="112"/>
      <c r="D1696" s="113"/>
    </row>
    <row r="1697" spans="3:4" ht="11.1" customHeight="1" x14ac:dyDescent="0.2">
      <c r="C1697" s="112"/>
      <c r="D1697" s="113"/>
    </row>
    <row r="1698" spans="3:4" ht="11.1" customHeight="1" x14ac:dyDescent="0.2">
      <c r="C1698" s="112"/>
      <c r="D1698" s="113"/>
    </row>
    <row r="1699" spans="3:4" ht="11.1" customHeight="1" x14ac:dyDescent="0.2">
      <c r="C1699" s="112"/>
      <c r="D1699" s="113"/>
    </row>
    <row r="1700" spans="3:4" ht="11.1" customHeight="1" x14ac:dyDescent="0.2">
      <c r="C1700" s="112"/>
      <c r="D1700" s="113"/>
    </row>
    <row r="1701" spans="3:4" ht="11.1" customHeight="1" x14ac:dyDescent="0.2">
      <c r="C1701" s="112"/>
      <c r="D1701" s="113"/>
    </row>
    <row r="1702" spans="3:4" ht="11.1" customHeight="1" x14ac:dyDescent="0.2">
      <c r="C1702" s="112"/>
      <c r="D1702" s="116"/>
    </row>
    <row r="1703" spans="3:4" ht="11.1" customHeight="1" x14ac:dyDescent="0.2">
      <c r="C1703" s="112"/>
      <c r="D1703" s="113"/>
    </row>
    <row r="1704" spans="3:4" ht="11.1" customHeight="1" x14ac:dyDescent="0.2">
      <c r="C1704" s="112"/>
      <c r="D1704" s="113"/>
    </row>
    <row r="1705" spans="3:4" ht="11.1" customHeight="1" x14ac:dyDescent="0.2">
      <c r="C1705" s="112"/>
      <c r="D1705" s="113"/>
    </row>
    <row r="1706" spans="3:4" ht="11.1" customHeight="1" x14ac:dyDescent="0.2">
      <c r="C1706" s="112"/>
      <c r="D1706" s="113"/>
    </row>
    <row r="1707" spans="3:4" ht="11.1" customHeight="1" x14ac:dyDescent="0.2">
      <c r="C1707" s="112"/>
      <c r="D1707" s="113"/>
    </row>
    <row r="1708" spans="3:4" ht="11.1" customHeight="1" x14ac:dyDescent="0.2">
      <c r="C1708" s="112"/>
      <c r="D1708" s="113"/>
    </row>
    <row r="1709" spans="3:4" ht="11.1" customHeight="1" x14ac:dyDescent="0.2">
      <c r="C1709" s="112"/>
      <c r="D1709" s="113"/>
    </row>
    <row r="1710" spans="3:4" ht="11.1" customHeight="1" x14ac:dyDescent="0.2">
      <c r="C1710" s="112"/>
      <c r="D1710" s="113"/>
    </row>
    <row r="1711" spans="3:4" ht="11.1" customHeight="1" x14ac:dyDescent="0.2">
      <c r="C1711" s="112"/>
      <c r="D1711" s="113"/>
    </row>
    <row r="1712" spans="3:4" ht="11.1" customHeight="1" x14ac:dyDescent="0.2">
      <c r="C1712" s="112"/>
      <c r="D1712" s="113"/>
    </row>
    <row r="1713" spans="3:4" ht="11.1" customHeight="1" x14ac:dyDescent="0.2">
      <c r="C1713" s="112"/>
      <c r="D1713" s="113"/>
    </row>
    <row r="1714" spans="3:4" ht="11.1" customHeight="1" x14ac:dyDescent="0.2">
      <c r="C1714" s="112"/>
      <c r="D1714" s="113"/>
    </row>
    <row r="1715" spans="3:4" ht="11.1" customHeight="1" x14ac:dyDescent="0.2">
      <c r="C1715" s="112"/>
      <c r="D1715" s="113"/>
    </row>
    <row r="1716" spans="3:4" ht="11.1" customHeight="1" x14ac:dyDescent="0.2">
      <c r="C1716" s="112"/>
      <c r="D1716" s="113"/>
    </row>
    <row r="1717" spans="3:4" ht="11.1" customHeight="1" x14ac:dyDescent="0.2">
      <c r="C1717" s="112"/>
      <c r="D1717" s="113"/>
    </row>
    <row r="1718" spans="3:4" ht="11.1" customHeight="1" x14ac:dyDescent="0.2">
      <c r="C1718" s="112"/>
      <c r="D1718" s="113"/>
    </row>
    <row r="1719" spans="3:4" ht="11.1" customHeight="1" x14ac:dyDescent="0.2">
      <c r="C1719" s="112"/>
      <c r="D1719" s="113"/>
    </row>
    <row r="1720" spans="3:4" ht="11.1" customHeight="1" x14ac:dyDescent="0.2">
      <c r="C1720" s="112"/>
      <c r="D1720" s="113"/>
    </row>
    <row r="1721" spans="3:4" ht="11.1" customHeight="1" x14ac:dyDescent="0.2">
      <c r="C1721" s="112"/>
      <c r="D1721" s="113"/>
    </row>
    <row r="1722" spans="3:4" ht="11.1" customHeight="1" x14ac:dyDescent="0.2">
      <c r="C1722" s="112"/>
      <c r="D1722" s="116"/>
    </row>
    <row r="1723" spans="3:4" ht="11.1" customHeight="1" x14ac:dyDescent="0.2">
      <c r="C1723" s="112"/>
      <c r="D1723" s="113"/>
    </row>
    <row r="1724" spans="3:4" ht="11.1" customHeight="1" x14ac:dyDescent="0.2">
      <c r="C1724" s="112"/>
      <c r="D1724" s="113"/>
    </row>
    <row r="1725" spans="3:4" ht="11.1" customHeight="1" x14ac:dyDescent="0.2">
      <c r="C1725" s="112"/>
      <c r="D1725" s="113"/>
    </row>
    <row r="1726" spans="3:4" ht="11.1" customHeight="1" x14ac:dyDescent="0.2">
      <c r="C1726" s="112"/>
      <c r="D1726" s="113"/>
    </row>
    <row r="1727" spans="3:4" ht="11.1" customHeight="1" x14ac:dyDescent="0.2">
      <c r="C1727" s="112"/>
      <c r="D1727" s="113"/>
    </row>
    <row r="1728" spans="3:4" ht="11.1" customHeight="1" x14ac:dyDescent="0.2">
      <c r="C1728" s="112"/>
      <c r="D1728" s="113"/>
    </row>
    <row r="1729" spans="3:4" ht="11.1" customHeight="1" x14ac:dyDescent="0.2">
      <c r="C1729" s="112"/>
      <c r="D1729" s="113"/>
    </row>
    <row r="1730" spans="3:4" ht="11.1" customHeight="1" x14ac:dyDescent="0.2">
      <c r="C1730" s="112"/>
      <c r="D1730" s="113"/>
    </row>
    <row r="1731" spans="3:4" ht="11.1" customHeight="1" x14ac:dyDescent="0.2">
      <c r="C1731" s="112"/>
      <c r="D1731" s="113"/>
    </row>
    <row r="1732" spans="3:4" ht="11.1" customHeight="1" x14ac:dyDescent="0.2">
      <c r="C1732" s="112"/>
      <c r="D1732" s="113"/>
    </row>
    <row r="1733" spans="3:4" ht="11.1" customHeight="1" x14ac:dyDescent="0.2">
      <c r="C1733" s="112"/>
      <c r="D1733" s="113"/>
    </row>
    <row r="1734" spans="3:4" ht="11.1" customHeight="1" x14ac:dyDescent="0.2">
      <c r="C1734" s="112"/>
      <c r="D1734" s="113"/>
    </row>
    <row r="1735" spans="3:4" ht="11.1" customHeight="1" x14ac:dyDescent="0.2">
      <c r="C1735" s="112"/>
      <c r="D1735" s="116"/>
    </row>
    <row r="1736" spans="3:4" ht="11.1" customHeight="1" x14ac:dyDescent="0.2">
      <c r="C1736" s="112"/>
      <c r="D1736" s="113"/>
    </row>
    <row r="1737" spans="3:4" ht="11.1" customHeight="1" x14ac:dyDescent="0.2">
      <c r="C1737" s="112"/>
      <c r="D1737" s="113"/>
    </row>
    <row r="1738" spans="3:4" ht="11.1" customHeight="1" x14ac:dyDescent="0.2">
      <c r="C1738" s="112"/>
      <c r="D1738" s="113"/>
    </row>
    <row r="1739" spans="3:4" ht="11.1" customHeight="1" x14ac:dyDescent="0.2">
      <c r="C1739" s="112"/>
      <c r="D1739" s="113"/>
    </row>
    <row r="1740" spans="3:4" ht="11.1" customHeight="1" x14ac:dyDescent="0.2">
      <c r="C1740" s="112"/>
      <c r="D1740" s="113"/>
    </row>
    <row r="1741" spans="3:4" ht="11.1" customHeight="1" x14ac:dyDescent="0.2">
      <c r="C1741" s="112"/>
      <c r="D1741" s="113"/>
    </row>
    <row r="1742" spans="3:4" ht="11.1" customHeight="1" x14ac:dyDescent="0.2">
      <c r="C1742" s="112"/>
      <c r="D1742" s="113"/>
    </row>
    <row r="1743" spans="3:4" ht="11.1" customHeight="1" x14ac:dyDescent="0.2">
      <c r="C1743" s="112"/>
      <c r="D1743" s="113"/>
    </row>
    <row r="1744" spans="3:4" ht="11.1" customHeight="1" x14ac:dyDescent="0.2">
      <c r="C1744" s="112"/>
      <c r="D1744" s="113"/>
    </row>
    <row r="1745" spans="3:4" ht="11.1" customHeight="1" x14ac:dyDescent="0.2">
      <c r="C1745" s="112"/>
      <c r="D1745" s="113"/>
    </row>
    <row r="1746" spans="3:4" ht="11.1" customHeight="1" x14ac:dyDescent="0.2">
      <c r="C1746" s="112"/>
      <c r="D1746" s="113"/>
    </row>
    <row r="1747" spans="3:4" ht="11.1" customHeight="1" x14ac:dyDescent="0.2">
      <c r="C1747" s="112"/>
      <c r="D1747" s="113"/>
    </row>
    <row r="1748" spans="3:4" ht="11.1" customHeight="1" x14ac:dyDescent="0.2">
      <c r="C1748" s="112"/>
      <c r="D1748" s="113"/>
    </row>
    <row r="1749" spans="3:4" ht="11.1" customHeight="1" x14ac:dyDescent="0.2">
      <c r="C1749" s="112"/>
      <c r="D1749" s="113"/>
    </row>
    <row r="1750" spans="3:4" ht="11.1" customHeight="1" x14ac:dyDescent="0.2">
      <c r="C1750" s="112"/>
      <c r="D1750" s="113"/>
    </row>
    <row r="1751" spans="3:4" ht="11.1" customHeight="1" x14ac:dyDescent="0.2">
      <c r="C1751" s="112"/>
      <c r="D1751" s="113"/>
    </row>
    <row r="1752" spans="3:4" ht="11.1" customHeight="1" x14ac:dyDescent="0.2">
      <c r="C1752" s="112"/>
      <c r="D1752" s="113"/>
    </row>
    <row r="1753" spans="3:4" ht="11.1" customHeight="1" x14ac:dyDescent="0.2">
      <c r="C1753" s="112"/>
      <c r="D1753" s="113"/>
    </row>
    <row r="1754" spans="3:4" ht="11.1" customHeight="1" x14ac:dyDescent="0.2">
      <c r="C1754" s="112"/>
      <c r="D1754" s="116"/>
    </row>
    <row r="1755" spans="3:4" ht="11.1" customHeight="1" x14ac:dyDescent="0.2">
      <c r="C1755" s="112"/>
      <c r="D1755" s="113"/>
    </row>
    <row r="1756" spans="3:4" ht="11.1" customHeight="1" x14ac:dyDescent="0.2">
      <c r="C1756" s="112"/>
      <c r="D1756" s="113"/>
    </row>
    <row r="1757" spans="3:4" ht="11.1" customHeight="1" x14ac:dyDescent="0.2">
      <c r="C1757" s="112"/>
      <c r="D1757" s="113"/>
    </row>
    <row r="1758" spans="3:4" ht="11.1" customHeight="1" x14ac:dyDescent="0.2">
      <c r="C1758" s="112"/>
      <c r="D1758" s="113"/>
    </row>
    <row r="1759" spans="3:4" ht="11.1" customHeight="1" x14ac:dyDescent="0.2">
      <c r="C1759" s="112"/>
      <c r="D1759" s="116"/>
    </row>
    <row r="1760" spans="3:4" ht="11.1" customHeight="1" x14ac:dyDescent="0.2">
      <c r="C1760" s="112"/>
      <c r="D1760" s="113"/>
    </row>
    <row r="1761" spans="3:4" ht="11.1" customHeight="1" x14ac:dyDescent="0.2">
      <c r="C1761" s="112"/>
      <c r="D1761" s="113"/>
    </row>
    <row r="1762" spans="3:4" ht="11.1" customHeight="1" x14ac:dyDescent="0.2">
      <c r="C1762" s="112"/>
      <c r="D1762" s="113"/>
    </row>
    <row r="1763" spans="3:4" ht="11.1" customHeight="1" x14ac:dyDescent="0.2">
      <c r="C1763" s="112"/>
      <c r="D1763" s="113"/>
    </row>
    <row r="1764" spans="3:4" ht="11.1" customHeight="1" x14ac:dyDescent="0.2">
      <c r="C1764" s="112"/>
      <c r="D1764" s="113"/>
    </row>
    <row r="1765" spans="3:4" ht="11.1" customHeight="1" x14ac:dyDescent="0.2">
      <c r="C1765" s="112"/>
      <c r="D1765" s="113"/>
    </row>
    <row r="1766" spans="3:4" ht="11.1" customHeight="1" x14ac:dyDescent="0.2">
      <c r="C1766" s="112"/>
      <c r="D1766" s="113"/>
    </row>
    <row r="1767" spans="3:4" ht="11.1" customHeight="1" x14ac:dyDescent="0.2">
      <c r="C1767" s="112"/>
      <c r="D1767" s="113"/>
    </row>
    <row r="1768" spans="3:4" ht="11.1" customHeight="1" x14ac:dyDescent="0.2">
      <c r="C1768" s="112"/>
      <c r="D1768" s="113"/>
    </row>
    <row r="1769" spans="3:4" ht="11.1" customHeight="1" x14ac:dyDescent="0.2">
      <c r="C1769" s="112"/>
      <c r="D1769" s="113"/>
    </row>
    <row r="1770" spans="3:4" ht="11.1" customHeight="1" x14ac:dyDescent="0.2">
      <c r="C1770" s="112"/>
      <c r="D1770" s="113"/>
    </row>
    <row r="1771" spans="3:4" ht="11.1" customHeight="1" x14ac:dyDescent="0.2">
      <c r="C1771" s="112"/>
      <c r="D1771" s="113"/>
    </row>
    <row r="1772" spans="3:4" ht="11.1" customHeight="1" x14ac:dyDescent="0.2">
      <c r="C1772" s="112"/>
      <c r="D1772" s="116"/>
    </row>
    <row r="1773" spans="3:4" ht="11.1" customHeight="1" x14ac:dyDescent="0.2">
      <c r="C1773" s="112"/>
      <c r="D1773" s="113"/>
    </row>
    <row r="1774" spans="3:4" ht="11.1" customHeight="1" x14ac:dyDescent="0.2">
      <c r="C1774" s="112"/>
      <c r="D1774" s="113"/>
    </row>
    <row r="1775" spans="3:4" ht="11.1" customHeight="1" x14ac:dyDescent="0.2">
      <c r="C1775" s="112"/>
      <c r="D1775" s="113"/>
    </row>
    <row r="1776" spans="3:4" ht="11.1" customHeight="1" x14ac:dyDescent="0.2">
      <c r="C1776" s="112"/>
      <c r="D1776" s="113"/>
    </row>
    <row r="1777" spans="3:4" ht="11.1" customHeight="1" x14ac:dyDescent="0.2">
      <c r="C1777" s="112"/>
      <c r="D1777" s="113"/>
    </row>
    <row r="1778" spans="3:4" ht="11.1" customHeight="1" x14ac:dyDescent="0.2">
      <c r="C1778" s="112"/>
      <c r="D1778" s="113"/>
    </row>
    <row r="1779" spans="3:4" ht="11.1" customHeight="1" x14ac:dyDescent="0.2">
      <c r="C1779" s="112"/>
      <c r="D1779" s="113"/>
    </row>
    <row r="1780" spans="3:4" ht="11.1" customHeight="1" x14ac:dyDescent="0.2">
      <c r="C1780" s="112"/>
      <c r="D1780" s="113"/>
    </row>
    <row r="1781" spans="3:4" ht="11.1" customHeight="1" x14ac:dyDescent="0.2">
      <c r="C1781" s="112"/>
      <c r="D1781" s="113"/>
    </row>
    <row r="1782" spans="3:4" ht="11.1" customHeight="1" x14ac:dyDescent="0.2">
      <c r="C1782" s="112"/>
      <c r="D1782" s="113"/>
    </row>
    <row r="1783" spans="3:4" ht="11.1" customHeight="1" x14ac:dyDescent="0.2">
      <c r="C1783" s="112"/>
      <c r="D1783" s="113"/>
    </row>
    <row r="1784" spans="3:4" ht="11.1" customHeight="1" x14ac:dyDescent="0.2">
      <c r="C1784" s="112"/>
      <c r="D1784" s="113"/>
    </row>
    <row r="1785" spans="3:4" ht="11.1" customHeight="1" x14ac:dyDescent="0.2">
      <c r="C1785" s="112"/>
      <c r="D1785" s="113"/>
    </row>
    <row r="1786" spans="3:4" ht="11.1" customHeight="1" x14ac:dyDescent="0.2">
      <c r="C1786" s="112"/>
      <c r="D1786" s="113"/>
    </row>
    <row r="1787" spans="3:4" ht="11.1" customHeight="1" x14ac:dyDescent="0.2">
      <c r="C1787" s="112"/>
      <c r="D1787" s="113"/>
    </row>
    <row r="1788" spans="3:4" ht="11.1" customHeight="1" x14ac:dyDescent="0.2">
      <c r="C1788" s="112"/>
      <c r="D1788" s="113"/>
    </row>
    <row r="1789" spans="3:4" ht="11.1" customHeight="1" x14ac:dyDescent="0.2">
      <c r="C1789" s="112"/>
      <c r="D1789" s="113"/>
    </row>
    <row r="1790" spans="3:4" ht="11.1" customHeight="1" x14ac:dyDescent="0.2">
      <c r="C1790" s="112"/>
      <c r="D1790" s="113"/>
    </row>
    <row r="1791" spans="3:4" ht="11.1" customHeight="1" x14ac:dyDescent="0.2">
      <c r="C1791" s="112"/>
      <c r="D1791" s="113"/>
    </row>
    <row r="1792" spans="3:4" ht="11.1" customHeight="1" x14ac:dyDescent="0.2">
      <c r="C1792" s="112"/>
      <c r="D1792" s="116"/>
    </row>
    <row r="1793" spans="3:4" ht="11.1" customHeight="1" x14ac:dyDescent="0.2">
      <c r="C1793" s="112"/>
      <c r="D1793" s="113"/>
    </row>
    <row r="1794" spans="3:4" ht="11.1" customHeight="1" x14ac:dyDescent="0.2">
      <c r="C1794" s="112"/>
      <c r="D1794" s="113"/>
    </row>
    <row r="1795" spans="3:4" ht="11.1" customHeight="1" x14ac:dyDescent="0.2">
      <c r="C1795" s="112"/>
      <c r="D1795" s="113"/>
    </row>
    <row r="1796" spans="3:4" ht="11.1" customHeight="1" x14ac:dyDescent="0.2">
      <c r="C1796" s="112"/>
      <c r="D1796" s="113"/>
    </row>
    <row r="1797" spans="3:4" ht="11.1" customHeight="1" x14ac:dyDescent="0.2">
      <c r="C1797" s="112"/>
      <c r="D1797" s="113"/>
    </row>
    <row r="1798" spans="3:4" ht="11.1" customHeight="1" x14ac:dyDescent="0.2">
      <c r="C1798" s="112"/>
      <c r="D1798" s="113"/>
    </row>
    <row r="1799" spans="3:4" ht="11.1" customHeight="1" x14ac:dyDescent="0.2">
      <c r="C1799" s="112"/>
      <c r="D1799" s="113"/>
    </row>
    <row r="1800" spans="3:4" ht="11.1" customHeight="1" x14ac:dyDescent="0.2">
      <c r="C1800" s="112"/>
      <c r="D1800" s="113"/>
    </row>
    <row r="1801" spans="3:4" ht="11.1" customHeight="1" x14ac:dyDescent="0.2">
      <c r="C1801" s="112"/>
      <c r="D1801" s="113"/>
    </row>
    <row r="1802" spans="3:4" ht="11.1" customHeight="1" x14ac:dyDescent="0.2">
      <c r="C1802" s="112"/>
      <c r="D1802" s="113"/>
    </row>
    <row r="1803" spans="3:4" ht="11.1" customHeight="1" x14ac:dyDescent="0.2">
      <c r="C1803" s="112"/>
      <c r="D1803" s="113"/>
    </row>
    <row r="1804" spans="3:4" ht="11.1" customHeight="1" x14ac:dyDescent="0.2">
      <c r="C1804" s="112"/>
      <c r="D1804" s="113"/>
    </row>
    <row r="1805" spans="3:4" ht="11.1" customHeight="1" x14ac:dyDescent="0.2">
      <c r="C1805" s="112"/>
      <c r="D1805" s="113"/>
    </row>
    <row r="1806" spans="3:4" ht="11.1" customHeight="1" x14ac:dyDescent="0.2">
      <c r="C1806" s="112"/>
      <c r="D1806" s="113"/>
    </row>
    <row r="1807" spans="3:4" ht="11.1" customHeight="1" x14ac:dyDescent="0.2">
      <c r="C1807" s="112"/>
      <c r="D1807" s="113"/>
    </row>
    <row r="1808" spans="3:4" ht="11.1" customHeight="1" x14ac:dyDescent="0.2">
      <c r="C1808" s="112"/>
      <c r="D1808" s="113"/>
    </row>
    <row r="1809" spans="3:4" ht="11.1" customHeight="1" x14ac:dyDescent="0.2">
      <c r="C1809" s="112"/>
      <c r="D1809" s="113"/>
    </row>
    <row r="1810" spans="3:4" ht="11.1" customHeight="1" x14ac:dyDescent="0.2">
      <c r="C1810" s="112"/>
      <c r="D1810" s="113"/>
    </row>
    <row r="1811" spans="3:4" ht="11.1" customHeight="1" x14ac:dyDescent="0.2">
      <c r="C1811" s="112"/>
      <c r="D1811" s="113"/>
    </row>
    <row r="1812" spans="3:4" ht="11.1" customHeight="1" x14ac:dyDescent="0.2">
      <c r="C1812" s="112"/>
      <c r="D1812" s="113"/>
    </row>
    <row r="1813" spans="3:4" ht="11.1" customHeight="1" x14ac:dyDescent="0.2">
      <c r="C1813" s="112"/>
      <c r="D1813" s="113"/>
    </row>
    <row r="1814" spans="3:4" ht="11.1" customHeight="1" x14ac:dyDescent="0.2">
      <c r="C1814" s="112"/>
      <c r="D1814" s="113"/>
    </row>
    <row r="1815" spans="3:4" ht="11.1" customHeight="1" x14ac:dyDescent="0.2">
      <c r="C1815" s="112"/>
      <c r="D1815" s="113"/>
    </row>
    <row r="1816" spans="3:4" ht="11.1" customHeight="1" x14ac:dyDescent="0.2">
      <c r="C1816" s="112"/>
      <c r="D1816" s="113"/>
    </row>
    <row r="1817" spans="3:4" ht="11.1" customHeight="1" x14ac:dyDescent="0.2">
      <c r="C1817" s="112"/>
      <c r="D1817" s="113"/>
    </row>
    <row r="1818" spans="3:4" ht="11.1" customHeight="1" x14ac:dyDescent="0.2">
      <c r="C1818" s="112"/>
      <c r="D1818" s="113"/>
    </row>
    <row r="1819" spans="3:4" ht="11.1" customHeight="1" x14ac:dyDescent="0.2">
      <c r="C1819" s="112"/>
      <c r="D1819" s="113"/>
    </row>
    <row r="1820" spans="3:4" ht="11.1" customHeight="1" x14ac:dyDescent="0.2">
      <c r="C1820" s="112"/>
      <c r="D1820" s="113"/>
    </row>
    <row r="1821" spans="3:4" ht="11.1" customHeight="1" x14ac:dyDescent="0.2">
      <c r="C1821" s="112"/>
      <c r="D1821" s="113"/>
    </row>
    <row r="1822" spans="3:4" ht="11.1" customHeight="1" x14ac:dyDescent="0.2">
      <c r="C1822" s="112"/>
      <c r="D1822" s="113"/>
    </row>
    <row r="1823" spans="3:4" ht="11.1" customHeight="1" x14ac:dyDescent="0.2">
      <c r="C1823" s="112"/>
      <c r="D1823" s="113"/>
    </row>
    <row r="1824" spans="3:4" ht="11.1" customHeight="1" x14ac:dyDescent="0.2">
      <c r="C1824" s="112"/>
      <c r="D1824" s="113"/>
    </row>
    <row r="1825" spans="3:4" ht="11.1" customHeight="1" x14ac:dyDescent="0.2">
      <c r="C1825" s="112"/>
      <c r="D1825" s="113"/>
    </row>
    <row r="1826" spans="3:4" ht="11.1" customHeight="1" x14ac:dyDescent="0.2">
      <c r="C1826" s="112"/>
      <c r="D1826" s="113"/>
    </row>
    <row r="1827" spans="3:4" ht="11.1" customHeight="1" x14ac:dyDescent="0.2">
      <c r="C1827" s="112"/>
      <c r="D1827" s="113"/>
    </row>
    <row r="1828" spans="3:4" ht="11.1" customHeight="1" x14ac:dyDescent="0.2">
      <c r="C1828" s="112"/>
      <c r="D1828" s="113"/>
    </row>
    <row r="1829" spans="3:4" ht="11.1" customHeight="1" x14ac:dyDescent="0.2">
      <c r="C1829" s="112"/>
      <c r="D1829" s="113"/>
    </row>
    <row r="1830" spans="3:4" ht="11.1" customHeight="1" x14ac:dyDescent="0.2">
      <c r="C1830" s="112"/>
      <c r="D1830" s="113"/>
    </row>
    <row r="1831" spans="3:4" ht="11.1" customHeight="1" x14ac:dyDescent="0.2">
      <c r="C1831" s="112"/>
      <c r="D1831" s="113"/>
    </row>
    <row r="1832" spans="3:4" ht="11.1" customHeight="1" x14ac:dyDescent="0.2">
      <c r="C1832" s="112"/>
      <c r="D1832" s="113"/>
    </row>
    <row r="1833" spans="3:4" ht="11.1" customHeight="1" x14ac:dyDescent="0.2">
      <c r="C1833" s="112"/>
      <c r="D1833" s="113"/>
    </row>
    <row r="1834" spans="3:4" ht="11.1" customHeight="1" x14ac:dyDescent="0.2">
      <c r="C1834" s="112"/>
      <c r="D1834" s="113"/>
    </row>
    <row r="1835" spans="3:4" ht="11.1" customHeight="1" x14ac:dyDescent="0.2">
      <c r="C1835" s="112"/>
      <c r="D1835" s="113"/>
    </row>
    <row r="1836" spans="3:4" ht="11.1" customHeight="1" x14ac:dyDescent="0.2">
      <c r="C1836" s="112"/>
      <c r="D1836" s="113"/>
    </row>
    <row r="1837" spans="3:4" ht="11.1" customHeight="1" x14ac:dyDescent="0.2">
      <c r="C1837" s="112"/>
      <c r="D1837" s="113"/>
    </row>
    <row r="1838" spans="3:4" ht="11.1" customHeight="1" x14ac:dyDescent="0.2">
      <c r="C1838" s="112"/>
      <c r="D1838" s="113"/>
    </row>
    <row r="1839" spans="3:4" ht="11.1" customHeight="1" x14ac:dyDescent="0.2">
      <c r="C1839" s="112"/>
      <c r="D1839" s="113"/>
    </row>
    <row r="1840" spans="3:4" ht="11.1" customHeight="1" x14ac:dyDescent="0.2">
      <c r="C1840" s="112"/>
      <c r="D1840" s="113"/>
    </row>
    <row r="1841" spans="3:4" ht="11.1" customHeight="1" x14ac:dyDescent="0.2">
      <c r="C1841" s="112"/>
      <c r="D1841" s="113"/>
    </row>
    <row r="1842" spans="3:4" ht="11.1" customHeight="1" x14ac:dyDescent="0.2">
      <c r="C1842" s="112"/>
      <c r="D1842" s="113"/>
    </row>
    <row r="1843" spans="3:4" ht="11.1" customHeight="1" x14ac:dyDescent="0.2">
      <c r="C1843" s="112"/>
      <c r="D1843" s="113"/>
    </row>
    <row r="1844" spans="3:4" ht="11.1" customHeight="1" x14ac:dyDescent="0.2">
      <c r="C1844" s="112"/>
      <c r="D1844" s="113"/>
    </row>
    <row r="1845" spans="3:4" ht="11.1" customHeight="1" x14ac:dyDescent="0.2">
      <c r="C1845" s="112"/>
      <c r="D1845" s="113"/>
    </row>
    <row r="1846" spans="3:4" ht="11.1" customHeight="1" x14ac:dyDescent="0.2">
      <c r="C1846" s="112"/>
      <c r="D1846" s="113"/>
    </row>
    <row r="1847" spans="3:4" ht="11.1" customHeight="1" x14ac:dyDescent="0.2">
      <c r="C1847" s="112"/>
      <c r="D1847" s="113"/>
    </row>
    <row r="1848" spans="3:4" ht="11.1" customHeight="1" x14ac:dyDescent="0.2">
      <c r="C1848" s="112"/>
      <c r="D1848" s="113"/>
    </row>
    <row r="1849" spans="3:4" ht="11.1" customHeight="1" x14ac:dyDescent="0.2">
      <c r="C1849" s="112"/>
      <c r="D1849" s="113"/>
    </row>
    <row r="1850" spans="3:4" ht="11.1" customHeight="1" x14ac:dyDescent="0.2">
      <c r="C1850" s="112"/>
      <c r="D1850" s="113"/>
    </row>
    <row r="1851" spans="3:4" ht="11.1" customHeight="1" x14ac:dyDescent="0.2">
      <c r="C1851" s="112"/>
      <c r="D1851" s="113"/>
    </row>
    <row r="1852" spans="3:4" ht="11.1" customHeight="1" x14ac:dyDescent="0.2">
      <c r="C1852" s="112"/>
      <c r="D1852" s="113"/>
    </row>
    <row r="1853" spans="3:4" ht="11.1" customHeight="1" x14ac:dyDescent="0.2">
      <c r="C1853" s="112"/>
      <c r="D1853" s="113"/>
    </row>
    <row r="1854" spans="3:4" ht="11.1" customHeight="1" x14ac:dyDescent="0.2">
      <c r="C1854" s="112"/>
      <c r="D1854" s="113"/>
    </row>
    <row r="1855" spans="3:4" ht="11.1" customHeight="1" x14ac:dyDescent="0.2">
      <c r="C1855" s="112"/>
      <c r="D1855" s="113"/>
    </row>
    <row r="1856" spans="3:4" ht="11.1" customHeight="1" x14ac:dyDescent="0.2">
      <c r="C1856" s="112"/>
      <c r="D1856" s="113"/>
    </row>
    <row r="1857" spans="3:4" ht="11.1" customHeight="1" x14ac:dyDescent="0.2">
      <c r="C1857" s="112"/>
      <c r="D1857" s="113"/>
    </row>
    <row r="1858" spans="3:4" ht="11.1" customHeight="1" x14ac:dyDescent="0.2">
      <c r="C1858" s="112"/>
      <c r="D1858" s="113"/>
    </row>
    <row r="1859" spans="3:4" ht="11.1" customHeight="1" x14ac:dyDescent="0.2">
      <c r="C1859" s="112"/>
      <c r="D1859" s="113"/>
    </row>
    <row r="1860" spans="3:4" ht="11.1" customHeight="1" x14ac:dyDescent="0.2">
      <c r="C1860" s="112"/>
      <c r="D1860" s="113"/>
    </row>
    <row r="1861" spans="3:4" ht="11.1" customHeight="1" x14ac:dyDescent="0.2">
      <c r="C1861" s="112"/>
      <c r="D1861" s="113"/>
    </row>
    <row r="1862" spans="3:4" ht="11.1" customHeight="1" x14ac:dyDescent="0.2">
      <c r="C1862" s="112"/>
      <c r="D1862" s="116"/>
    </row>
    <row r="1863" spans="3:4" ht="11.1" customHeight="1" x14ac:dyDescent="0.2">
      <c r="C1863" s="112"/>
      <c r="D1863" s="113"/>
    </row>
    <row r="1864" spans="3:4" ht="11.1" customHeight="1" x14ac:dyDescent="0.2">
      <c r="C1864" s="112"/>
      <c r="D1864" s="113"/>
    </row>
    <row r="1865" spans="3:4" ht="11.1" customHeight="1" x14ac:dyDescent="0.2">
      <c r="C1865" s="112"/>
      <c r="D1865" s="113"/>
    </row>
    <row r="1866" spans="3:4" ht="11.1" customHeight="1" x14ac:dyDescent="0.2">
      <c r="C1866" s="112"/>
      <c r="D1866" s="113"/>
    </row>
    <row r="1867" spans="3:4" ht="11.1" customHeight="1" x14ac:dyDescent="0.2">
      <c r="C1867" s="112"/>
      <c r="D1867" s="113"/>
    </row>
    <row r="1868" spans="3:4" ht="11.1" customHeight="1" x14ac:dyDescent="0.2">
      <c r="C1868" s="112"/>
      <c r="D1868" s="113"/>
    </row>
    <row r="1869" spans="3:4" ht="11.1" customHeight="1" x14ac:dyDescent="0.2">
      <c r="C1869" s="112"/>
      <c r="D1869" s="113"/>
    </row>
    <row r="1870" spans="3:4" ht="11.1" customHeight="1" x14ac:dyDescent="0.2">
      <c r="C1870" s="112"/>
      <c r="D1870" s="113"/>
    </row>
    <row r="1871" spans="3:4" ht="11.1" customHeight="1" x14ac:dyDescent="0.2">
      <c r="C1871" s="112"/>
      <c r="D1871" s="113"/>
    </row>
    <row r="1872" spans="3:4" ht="11.1" customHeight="1" x14ac:dyDescent="0.2">
      <c r="C1872" s="112"/>
      <c r="D1872" s="113"/>
    </row>
    <row r="1873" spans="3:4" ht="11.1" customHeight="1" x14ac:dyDescent="0.2">
      <c r="C1873" s="112"/>
      <c r="D1873" s="113"/>
    </row>
    <row r="1874" spans="3:4" ht="11.1" customHeight="1" x14ac:dyDescent="0.2">
      <c r="C1874" s="112"/>
      <c r="D1874" s="113"/>
    </row>
    <row r="1875" spans="3:4" ht="11.1" customHeight="1" x14ac:dyDescent="0.2">
      <c r="C1875" s="112"/>
      <c r="D1875" s="113"/>
    </row>
    <row r="1876" spans="3:4" ht="11.1" customHeight="1" x14ac:dyDescent="0.2">
      <c r="C1876" s="112"/>
      <c r="D1876" s="113"/>
    </row>
    <row r="1877" spans="3:4" ht="11.1" customHeight="1" x14ac:dyDescent="0.2">
      <c r="C1877" s="112"/>
      <c r="D1877" s="113"/>
    </row>
    <row r="1878" spans="3:4" ht="11.1" customHeight="1" x14ac:dyDescent="0.2">
      <c r="C1878" s="112"/>
      <c r="D1878" s="113"/>
    </row>
    <row r="1879" spans="3:4" ht="11.1" customHeight="1" x14ac:dyDescent="0.2">
      <c r="C1879" s="112"/>
      <c r="D1879" s="113"/>
    </row>
    <row r="1880" spans="3:4" ht="11.1" customHeight="1" x14ac:dyDescent="0.2">
      <c r="C1880" s="112"/>
      <c r="D1880" s="113"/>
    </row>
    <row r="1881" spans="3:4" ht="11.1" customHeight="1" x14ac:dyDescent="0.2">
      <c r="C1881" s="112"/>
      <c r="D1881" s="113"/>
    </row>
    <row r="1882" spans="3:4" ht="11.1" customHeight="1" x14ac:dyDescent="0.2">
      <c r="C1882" s="112"/>
      <c r="D1882" s="113"/>
    </row>
    <row r="1883" spans="3:4" ht="11.1" customHeight="1" x14ac:dyDescent="0.2">
      <c r="C1883" s="112"/>
      <c r="D1883" s="113"/>
    </row>
    <row r="1884" spans="3:4" ht="11.1" customHeight="1" x14ac:dyDescent="0.2">
      <c r="C1884" s="112"/>
      <c r="D1884" s="113"/>
    </row>
    <row r="1885" spans="3:4" ht="11.1" customHeight="1" x14ac:dyDescent="0.2">
      <c r="C1885" s="112"/>
      <c r="D1885" s="113"/>
    </row>
    <row r="1886" spans="3:4" ht="11.1" customHeight="1" x14ac:dyDescent="0.2">
      <c r="C1886" s="112"/>
      <c r="D1886" s="113"/>
    </row>
    <row r="1887" spans="3:4" ht="11.1" customHeight="1" x14ac:dyDescent="0.2">
      <c r="C1887" s="112"/>
      <c r="D1887" s="113"/>
    </row>
    <row r="1888" spans="3:4" ht="11.1" customHeight="1" x14ac:dyDescent="0.2">
      <c r="C1888" s="112"/>
      <c r="D1888" s="113"/>
    </row>
    <row r="1889" spans="3:4" ht="11.1" customHeight="1" x14ac:dyDescent="0.2">
      <c r="C1889" s="112"/>
      <c r="D1889" s="113"/>
    </row>
    <row r="1890" spans="3:4" ht="11.1" customHeight="1" x14ac:dyDescent="0.2">
      <c r="C1890" s="112"/>
      <c r="D1890" s="113"/>
    </row>
    <row r="1891" spans="3:4" ht="11.1" customHeight="1" x14ac:dyDescent="0.2">
      <c r="C1891" s="112"/>
      <c r="D1891" s="113"/>
    </row>
    <row r="1892" spans="3:4" ht="11.1" customHeight="1" x14ac:dyDescent="0.2">
      <c r="C1892" s="112"/>
      <c r="D1892" s="113"/>
    </row>
    <row r="1893" spans="3:4" ht="11.1" customHeight="1" x14ac:dyDescent="0.2">
      <c r="C1893" s="112"/>
      <c r="D1893" s="113"/>
    </row>
    <row r="1894" spans="3:4" ht="11.1" customHeight="1" x14ac:dyDescent="0.2">
      <c r="C1894" s="112"/>
      <c r="D1894" s="113"/>
    </row>
    <row r="1895" spans="3:4" ht="11.1" customHeight="1" x14ac:dyDescent="0.2">
      <c r="C1895" s="112"/>
      <c r="D1895" s="113"/>
    </row>
    <row r="1896" spans="3:4" ht="11.1" customHeight="1" x14ac:dyDescent="0.2">
      <c r="C1896" s="112"/>
      <c r="D1896" s="113"/>
    </row>
    <row r="1897" spans="3:4" ht="11.1" customHeight="1" x14ac:dyDescent="0.2">
      <c r="C1897" s="112"/>
      <c r="D1897" s="113"/>
    </row>
    <row r="1898" spans="3:4" ht="11.1" customHeight="1" x14ac:dyDescent="0.2">
      <c r="C1898" s="112"/>
      <c r="D1898" s="113"/>
    </row>
    <row r="1899" spans="3:4" ht="11.1" customHeight="1" x14ac:dyDescent="0.2">
      <c r="C1899" s="112"/>
      <c r="D1899" s="113"/>
    </row>
    <row r="1900" spans="3:4" ht="11.1" customHeight="1" x14ac:dyDescent="0.2">
      <c r="C1900" s="112"/>
      <c r="D1900" s="113"/>
    </row>
    <row r="1901" spans="3:4" ht="11.1" customHeight="1" x14ac:dyDescent="0.2">
      <c r="C1901" s="112"/>
      <c r="D1901" s="113"/>
    </row>
    <row r="1902" spans="3:4" ht="11.1" customHeight="1" x14ac:dyDescent="0.2">
      <c r="C1902" s="112"/>
      <c r="D1902" s="113"/>
    </row>
    <row r="1903" spans="3:4" ht="11.1" customHeight="1" x14ac:dyDescent="0.2">
      <c r="C1903" s="112"/>
      <c r="D1903" s="113"/>
    </row>
    <row r="1904" spans="3:4" ht="11.1" customHeight="1" x14ac:dyDescent="0.2">
      <c r="C1904" s="112"/>
      <c r="D1904" s="113"/>
    </row>
    <row r="1905" spans="3:4" ht="11.1" customHeight="1" x14ac:dyDescent="0.2">
      <c r="C1905" s="112"/>
      <c r="D1905" s="113"/>
    </row>
    <row r="1906" spans="3:4" ht="11.1" customHeight="1" x14ac:dyDescent="0.2">
      <c r="C1906" s="112"/>
      <c r="D1906" s="113"/>
    </row>
    <row r="1907" spans="3:4" ht="11.1" customHeight="1" x14ac:dyDescent="0.2">
      <c r="C1907" s="112"/>
      <c r="D1907" s="113"/>
    </row>
    <row r="1908" spans="3:4" ht="11.1" customHeight="1" x14ac:dyDescent="0.2">
      <c r="C1908" s="112"/>
      <c r="D1908" s="113"/>
    </row>
    <row r="1909" spans="3:4" ht="11.1" customHeight="1" x14ac:dyDescent="0.2">
      <c r="C1909" s="112"/>
      <c r="D1909" s="113"/>
    </row>
    <row r="1910" spans="3:4" ht="11.1" customHeight="1" x14ac:dyDescent="0.2">
      <c r="C1910" s="112"/>
      <c r="D1910" s="113"/>
    </row>
    <row r="1911" spans="3:4" ht="11.1" customHeight="1" x14ac:dyDescent="0.2">
      <c r="C1911" s="112"/>
      <c r="D1911" s="113"/>
    </row>
    <row r="1912" spans="3:4" ht="11.1" customHeight="1" x14ac:dyDescent="0.2">
      <c r="C1912" s="112"/>
      <c r="D1912" s="113"/>
    </row>
    <row r="1913" spans="3:4" ht="11.1" customHeight="1" x14ac:dyDescent="0.2">
      <c r="C1913" s="112"/>
      <c r="D1913" s="113"/>
    </row>
    <row r="1914" spans="3:4" ht="11.1" customHeight="1" x14ac:dyDescent="0.2">
      <c r="C1914" s="112"/>
      <c r="D1914" s="113"/>
    </row>
    <row r="1915" spans="3:4" ht="11.1" customHeight="1" x14ac:dyDescent="0.2">
      <c r="C1915" s="112"/>
      <c r="D1915" s="113"/>
    </row>
    <row r="1916" spans="3:4" ht="11.1" customHeight="1" x14ac:dyDescent="0.2">
      <c r="C1916" s="112"/>
      <c r="D1916" s="113"/>
    </row>
    <row r="1917" spans="3:4" ht="11.1" customHeight="1" x14ac:dyDescent="0.2">
      <c r="C1917" s="112"/>
      <c r="D1917" s="113"/>
    </row>
    <row r="1918" spans="3:4" ht="11.1" customHeight="1" x14ac:dyDescent="0.2">
      <c r="C1918" s="112"/>
      <c r="D1918" s="113"/>
    </row>
    <row r="1919" spans="3:4" ht="11.1" customHeight="1" x14ac:dyDescent="0.2">
      <c r="C1919" s="112"/>
      <c r="D1919" s="113"/>
    </row>
    <row r="1920" spans="3:4" ht="11.1" customHeight="1" x14ac:dyDescent="0.2">
      <c r="C1920" s="112"/>
      <c r="D1920" s="113"/>
    </row>
    <row r="1921" spans="3:4" ht="11.1" customHeight="1" x14ac:dyDescent="0.2">
      <c r="C1921" s="112"/>
      <c r="D1921" s="113"/>
    </row>
    <row r="1922" spans="3:4" ht="11.1" customHeight="1" x14ac:dyDescent="0.2">
      <c r="C1922" s="112"/>
      <c r="D1922" s="113"/>
    </row>
    <row r="1923" spans="3:4" ht="11.1" customHeight="1" x14ac:dyDescent="0.2">
      <c r="C1923" s="112"/>
      <c r="D1923" s="113"/>
    </row>
    <row r="1924" spans="3:4" ht="11.1" customHeight="1" x14ac:dyDescent="0.2">
      <c r="C1924" s="112"/>
      <c r="D1924" s="113"/>
    </row>
    <row r="1925" spans="3:4" ht="11.1" customHeight="1" x14ac:dyDescent="0.2">
      <c r="C1925" s="112"/>
      <c r="D1925" s="113"/>
    </row>
    <row r="1926" spans="3:4" ht="11.1" customHeight="1" x14ac:dyDescent="0.2">
      <c r="C1926" s="112"/>
      <c r="D1926" s="113"/>
    </row>
    <row r="1927" spans="3:4" ht="11.1" customHeight="1" x14ac:dyDescent="0.2">
      <c r="C1927" s="112"/>
      <c r="D1927" s="113"/>
    </row>
    <row r="1928" spans="3:4" ht="11.1" customHeight="1" x14ac:dyDescent="0.2">
      <c r="C1928" s="112"/>
      <c r="D1928" s="113"/>
    </row>
    <row r="1929" spans="3:4" ht="11.1" customHeight="1" x14ac:dyDescent="0.2">
      <c r="C1929" s="112"/>
      <c r="D1929" s="113"/>
    </row>
    <row r="1930" spans="3:4" ht="11.1" customHeight="1" x14ac:dyDescent="0.2">
      <c r="C1930" s="112"/>
      <c r="D1930" s="113"/>
    </row>
    <row r="1931" spans="3:4" ht="11.1" customHeight="1" x14ac:dyDescent="0.2">
      <c r="C1931" s="112"/>
      <c r="D1931" s="113"/>
    </row>
    <row r="1932" spans="3:4" ht="11.1" customHeight="1" x14ac:dyDescent="0.2">
      <c r="C1932" s="112"/>
      <c r="D1932" s="113"/>
    </row>
    <row r="1933" spans="3:4" ht="11.1" customHeight="1" x14ac:dyDescent="0.2">
      <c r="C1933" s="112"/>
      <c r="D1933" s="113"/>
    </row>
    <row r="1934" spans="3:4" ht="11.1" customHeight="1" x14ac:dyDescent="0.2">
      <c r="C1934" s="112"/>
      <c r="D1934" s="113"/>
    </row>
    <row r="1935" spans="3:4" ht="11.1" customHeight="1" x14ac:dyDescent="0.2">
      <c r="C1935" s="112"/>
      <c r="D1935" s="113"/>
    </row>
    <row r="1936" spans="3:4" ht="11.1" customHeight="1" x14ac:dyDescent="0.2">
      <c r="C1936" s="112"/>
      <c r="D1936" s="113"/>
    </row>
    <row r="1937" spans="3:4" ht="11.1" customHeight="1" x14ac:dyDescent="0.2">
      <c r="C1937" s="112"/>
      <c r="D1937" s="116"/>
    </row>
    <row r="1938" spans="3:4" ht="11.1" customHeight="1" x14ac:dyDescent="0.2">
      <c r="C1938" s="112"/>
      <c r="D1938" s="113"/>
    </row>
    <row r="1939" spans="3:4" ht="11.1" customHeight="1" x14ac:dyDescent="0.2">
      <c r="C1939" s="112"/>
      <c r="D1939" s="113"/>
    </row>
    <row r="1940" spans="3:4" ht="11.1" customHeight="1" x14ac:dyDescent="0.2">
      <c r="C1940" s="112"/>
      <c r="D1940" s="113"/>
    </row>
    <row r="1941" spans="3:4" ht="11.1" customHeight="1" x14ac:dyDescent="0.2">
      <c r="C1941" s="112"/>
      <c r="D1941" s="113"/>
    </row>
    <row r="1942" spans="3:4" ht="11.1" customHeight="1" x14ac:dyDescent="0.2">
      <c r="C1942" s="112"/>
      <c r="D1942" s="113"/>
    </row>
    <row r="1943" spans="3:4" ht="11.1" customHeight="1" x14ac:dyDescent="0.2">
      <c r="C1943" s="112"/>
      <c r="D1943" s="113"/>
    </row>
    <row r="1944" spans="3:4" ht="11.1" customHeight="1" x14ac:dyDescent="0.2">
      <c r="C1944" s="112"/>
      <c r="D1944" s="113"/>
    </row>
    <row r="1945" spans="3:4" ht="11.1" customHeight="1" x14ac:dyDescent="0.2">
      <c r="C1945" s="112"/>
      <c r="D1945" s="113"/>
    </row>
    <row r="1946" spans="3:4" ht="11.1" customHeight="1" x14ac:dyDescent="0.2">
      <c r="C1946" s="112"/>
      <c r="D1946" s="113"/>
    </row>
    <row r="1947" spans="3:4" ht="11.1" customHeight="1" x14ac:dyDescent="0.2">
      <c r="C1947" s="112"/>
      <c r="D1947" s="113"/>
    </row>
    <row r="1948" spans="3:4" ht="11.1" customHeight="1" x14ac:dyDescent="0.2">
      <c r="C1948" s="112"/>
      <c r="D1948" s="113"/>
    </row>
    <row r="1949" spans="3:4" ht="11.1" customHeight="1" x14ac:dyDescent="0.2">
      <c r="C1949" s="112"/>
      <c r="D1949" s="113"/>
    </row>
    <row r="1950" spans="3:4" ht="11.1" customHeight="1" x14ac:dyDescent="0.2">
      <c r="C1950" s="112"/>
      <c r="D1950" s="113"/>
    </row>
    <row r="1951" spans="3:4" ht="11.1" customHeight="1" x14ac:dyDescent="0.2">
      <c r="C1951" s="112"/>
      <c r="D1951" s="113"/>
    </row>
    <row r="1952" spans="3:4" ht="11.1" customHeight="1" x14ac:dyDescent="0.2">
      <c r="C1952" s="112"/>
      <c r="D1952" s="113"/>
    </row>
    <row r="1953" spans="3:4" ht="11.1" customHeight="1" x14ac:dyDescent="0.2">
      <c r="C1953" s="112"/>
      <c r="D1953" s="113"/>
    </row>
    <row r="1954" spans="3:4" ht="11.1" customHeight="1" x14ac:dyDescent="0.2">
      <c r="C1954" s="112"/>
      <c r="D1954" s="113"/>
    </row>
    <row r="1955" spans="3:4" ht="11.1" customHeight="1" x14ac:dyDescent="0.2">
      <c r="C1955" s="112"/>
      <c r="D1955" s="113"/>
    </row>
    <row r="1956" spans="3:4" ht="11.1" customHeight="1" x14ac:dyDescent="0.2">
      <c r="C1956" s="112"/>
      <c r="D1956" s="113"/>
    </row>
    <row r="1957" spans="3:4" ht="11.1" customHeight="1" x14ac:dyDescent="0.2">
      <c r="C1957" s="112"/>
      <c r="D1957" s="113"/>
    </row>
    <row r="1958" spans="3:4" ht="11.1" customHeight="1" x14ac:dyDescent="0.2">
      <c r="C1958" s="112"/>
      <c r="D1958" s="113"/>
    </row>
    <row r="1959" spans="3:4" ht="11.1" customHeight="1" x14ac:dyDescent="0.2">
      <c r="C1959" s="112"/>
      <c r="D1959" s="113"/>
    </row>
    <row r="1960" spans="3:4" ht="11.1" customHeight="1" x14ac:dyDescent="0.2">
      <c r="C1960" s="112"/>
      <c r="D1960" s="113"/>
    </row>
    <row r="1961" spans="3:4" ht="11.1" customHeight="1" x14ac:dyDescent="0.2">
      <c r="C1961" s="112"/>
      <c r="D1961" s="113"/>
    </row>
    <row r="1962" spans="3:4" ht="11.1" customHeight="1" x14ac:dyDescent="0.2">
      <c r="C1962" s="112"/>
      <c r="D1962" s="116"/>
    </row>
    <row r="1963" spans="3:4" ht="11.1" customHeight="1" x14ac:dyDescent="0.2">
      <c r="C1963" s="112"/>
      <c r="D1963" s="113"/>
    </row>
    <row r="1964" spans="3:4" ht="11.1" customHeight="1" x14ac:dyDescent="0.2">
      <c r="C1964" s="112"/>
      <c r="D1964" s="113"/>
    </row>
    <row r="1965" spans="3:4" ht="11.1" customHeight="1" x14ac:dyDescent="0.2">
      <c r="C1965" s="112"/>
      <c r="D1965" s="113"/>
    </row>
    <row r="1966" spans="3:4" ht="11.1" customHeight="1" x14ac:dyDescent="0.2">
      <c r="C1966" s="112"/>
      <c r="D1966" s="113"/>
    </row>
    <row r="1967" spans="3:4" ht="11.1" customHeight="1" x14ac:dyDescent="0.2">
      <c r="C1967" s="112"/>
      <c r="D1967" s="113"/>
    </row>
    <row r="1968" spans="3:4" ht="11.1" customHeight="1" x14ac:dyDescent="0.2">
      <c r="C1968" s="112"/>
      <c r="D1968" s="113"/>
    </row>
    <row r="1969" spans="3:4" ht="11.1" customHeight="1" x14ac:dyDescent="0.2">
      <c r="C1969" s="112"/>
      <c r="D1969" s="113"/>
    </row>
    <row r="1970" spans="3:4" ht="11.1" customHeight="1" x14ac:dyDescent="0.2">
      <c r="C1970" s="112"/>
      <c r="D1970" s="113"/>
    </row>
    <row r="1971" spans="3:4" ht="11.1" customHeight="1" x14ac:dyDescent="0.2">
      <c r="C1971" s="112"/>
      <c r="D1971" s="113"/>
    </row>
    <row r="1972" spans="3:4" ht="11.1" customHeight="1" x14ac:dyDescent="0.2">
      <c r="C1972" s="112"/>
      <c r="D1972" s="113"/>
    </row>
    <row r="1973" spans="3:4" ht="11.1" customHeight="1" x14ac:dyDescent="0.2">
      <c r="C1973" s="112"/>
      <c r="D1973" s="113"/>
    </row>
    <row r="1974" spans="3:4" ht="11.1" customHeight="1" x14ac:dyDescent="0.2">
      <c r="C1974" s="112"/>
      <c r="D1974" s="113"/>
    </row>
    <row r="1975" spans="3:4" ht="11.1" customHeight="1" x14ac:dyDescent="0.2">
      <c r="C1975" s="112"/>
      <c r="D1975" s="113"/>
    </row>
    <row r="1976" spans="3:4" ht="11.1" customHeight="1" x14ac:dyDescent="0.2">
      <c r="C1976" s="112"/>
      <c r="D1976" s="113"/>
    </row>
    <row r="1977" spans="3:4" ht="11.1" customHeight="1" x14ac:dyDescent="0.2">
      <c r="C1977" s="112"/>
      <c r="D1977" s="113"/>
    </row>
    <row r="1978" spans="3:4" ht="11.1" customHeight="1" x14ac:dyDescent="0.2">
      <c r="C1978" s="112"/>
      <c r="D1978" s="113"/>
    </row>
    <row r="1979" spans="3:4" ht="11.1" customHeight="1" x14ac:dyDescent="0.2">
      <c r="C1979" s="112"/>
      <c r="D1979" s="113"/>
    </row>
    <row r="1980" spans="3:4" ht="11.1" customHeight="1" x14ac:dyDescent="0.2">
      <c r="C1980" s="112"/>
      <c r="D1980" s="113"/>
    </row>
    <row r="1981" spans="3:4" ht="11.1" customHeight="1" x14ac:dyDescent="0.2">
      <c r="C1981" s="112"/>
      <c r="D1981" s="113"/>
    </row>
    <row r="1982" spans="3:4" ht="11.1" customHeight="1" x14ac:dyDescent="0.2">
      <c r="C1982" s="112"/>
      <c r="D1982" s="113"/>
    </row>
    <row r="1983" spans="3:4" ht="11.1" customHeight="1" x14ac:dyDescent="0.2">
      <c r="C1983" s="112"/>
      <c r="D1983" s="113"/>
    </row>
    <row r="1984" spans="3:4" ht="11.1" customHeight="1" x14ac:dyDescent="0.2">
      <c r="C1984" s="112"/>
      <c r="D1984" s="116"/>
    </row>
    <row r="1985" spans="3:4" ht="11.1" customHeight="1" x14ac:dyDescent="0.2">
      <c r="C1985" s="112"/>
      <c r="D1985" s="113"/>
    </row>
    <row r="1986" spans="3:4" ht="11.1" customHeight="1" x14ac:dyDescent="0.2">
      <c r="C1986" s="112"/>
      <c r="D1986" s="113"/>
    </row>
    <row r="1987" spans="3:4" ht="11.1" customHeight="1" x14ac:dyDescent="0.2">
      <c r="C1987" s="112"/>
      <c r="D1987" s="113"/>
    </row>
    <row r="1988" spans="3:4" ht="11.1" customHeight="1" x14ac:dyDescent="0.2">
      <c r="C1988" s="112"/>
      <c r="D1988" s="113"/>
    </row>
    <row r="1989" spans="3:4" ht="11.1" customHeight="1" x14ac:dyDescent="0.2">
      <c r="C1989" s="112"/>
      <c r="D1989" s="113"/>
    </row>
    <row r="1990" spans="3:4" ht="11.1" customHeight="1" x14ac:dyDescent="0.2">
      <c r="C1990" s="112"/>
      <c r="D1990" s="113"/>
    </row>
    <row r="1991" spans="3:4" ht="11.1" customHeight="1" x14ac:dyDescent="0.2">
      <c r="C1991" s="112"/>
      <c r="D1991" s="113"/>
    </row>
    <row r="1992" spans="3:4" ht="11.1" customHeight="1" x14ac:dyDescent="0.2">
      <c r="C1992" s="112"/>
      <c r="D1992" s="113"/>
    </row>
    <row r="1993" spans="3:4" ht="11.1" customHeight="1" x14ac:dyDescent="0.2">
      <c r="C1993" s="112"/>
      <c r="D1993" s="113"/>
    </row>
    <row r="1994" spans="3:4" ht="11.1" customHeight="1" x14ac:dyDescent="0.2">
      <c r="C1994" s="112"/>
      <c r="D1994" s="113"/>
    </row>
    <row r="1995" spans="3:4" ht="11.1" customHeight="1" x14ac:dyDescent="0.2">
      <c r="C1995" s="112"/>
      <c r="D1995" s="116"/>
    </row>
    <row r="1996" spans="3:4" ht="11.1" customHeight="1" x14ac:dyDescent="0.2">
      <c r="C1996" s="112"/>
      <c r="D1996" s="113"/>
    </row>
    <row r="1997" spans="3:4" ht="11.1" customHeight="1" x14ac:dyDescent="0.2">
      <c r="C1997" s="112"/>
      <c r="D1997" s="113"/>
    </row>
    <row r="1998" spans="3:4" ht="11.1" customHeight="1" x14ac:dyDescent="0.2">
      <c r="C1998" s="112"/>
      <c r="D1998" s="113"/>
    </row>
    <row r="1999" spans="3:4" ht="11.1" customHeight="1" x14ac:dyDescent="0.2">
      <c r="C1999" s="112"/>
      <c r="D1999" s="113"/>
    </row>
    <row r="2000" spans="3:4" ht="11.1" customHeight="1" x14ac:dyDescent="0.2">
      <c r="C2000" s="112"/>
      <c r="D2000" s="113"/>
    </row>
    <row r="2001" spans="3:4" ht="11.1" customHeight="1" x14ac:dyDescent="0.2">
      <c r="C2001" s="112"/>
      <c r="D2001" s="113"/>
    </row>
    <row r="2002" spans="3:4" ht="11.1" customHeight="1" x14ac:dyDescent="0.2">
      <c r="C2002" s="112"/>
      <c r="D2002" s="113"/>
    </row>
    <row r="2003" spans="3:4" ht="11.1" customHeight="1" x14ac:dyDescent="0.2">
      <c r="C2003" s="112"/>
      <c r="D2003" s="113"/>
    </row>
    <row r="2004" spans="3:4" ht="11.1" customHeight="1" x14ac:dyDescent="0.2">
      <c r="C2004" s="112"/>
      <c r="D2004" s="113"/>
    </row>
    <row r="2005" spans="3:4" ht="11.1" customHeight="1" x14ac:dyDescent="0.2">
      <c r="C2005" s="112"/>
      <c r="D2005" s="113"/>
    </row>
    <row r="2006" spans="3:4" ht="11.1" customHeight="1" x14ac:dyDescent="0.2">
      <c r="C2006" s="112"/>
      <c r="D2006" s="113"/>
    </row>
    <row r="2007" spans="3:4" ht="11.1" customHeight="1" x14ac:dyDescent="0.2">
      <c r="C2007" s="112"/>
      <c r="D2007" s="113"/>
    </row>
    <row r="2008" spans="3:4" ht="11.1" customHeight="1" x14ac:dyDescent="0.2">
      <c r="C2008" s="112"/>
      <c r="D2008" s="113"/>
    </row>
    <row r="2009" spans="3:4" ht="11.1" customHeight="1" x14ac:dyDescent="0.2">
      <c r="C2009" s="112"/>
      <c r="D2009" s="113"/>
    </row>
    <row r="2010" spans="3:4" ht="11.1" customHeight="1" x14ac:dyDescent="0.2">
      <c r="C2010" s="112"/>
      <c r="D2010" s="113"/>
    </row>
    <row r="2011" spans="3:4" ht="11.1" customHeight="1" x14ac:dyDescent="0.2">
      <c r="C2011" s="112"/>
      <c r="D2011" s="113"/>
    </row>
    <row r="2012" spans="3:4" ht="11.1" customHeight="1" x14ac:dyDescent="0.2">
      <c r="C2012" s="112"/>
      <c r="D2012" s="113"/>
    </row>
    <row r="2013" spans="3:4" ht="11.1" customHeight="1" x14ac:dyDescent="0.2">
      <c r="C2013" s="112"/>
      <c r="D2013" s="113"/>
    </row>
    <row r="2014" spans="3:4" ht="11.1" customHeight="1" x14ac:dyDescent="0.2">
      <c r="C2014" s="112"/>
      <c r="D2014" s="113"/>
    </row>
    <row r="2015" spans="3:4" ht="11.1" customHeight="1" x14ac:dyDescent="0.2">
      <c r="C2015" s="112"/>
      <c r="D2015" s="113"/>
    </row>
    <row r="2016" spans="3:4" ht="11.1" customHeight="1" x14ac:dyDescent="0.2">
      <c r="C2016" s="112"/>
      <c r="D2016" s="116"/>
    </row>
    <row r="2017" spans="3:4" ht="11.1" customHeight="1" x14ac:dyDescent="0.2">
      <c r="C2017" s="112"/>
      <c r="D2017" s="113"/>
    </row>
    <row r="2018" spans="3:4" ht="11.1" customHeight="1" x14ac:dyDescent="0.2">
      <c r="C2018" s="112"/>
      <c r="D2018" s="113"/>
    </row>
    <row r="2019" spans="3:4" ht="11.1" customHeight="1" x14ac:dyDescent="0.2">
      <c r="C2019" s="112"/>
      <c r="D2019" s="113"/>
    </row>
    <row r="2020" spans="3:4" ht="11.1" customHeight="1" x14ac:dyDescent="0.2">
      <c r="C2020" s="112"/>
      <c r="D2020" s="113"/>
    </row>
    <row r="2021" spans="3:4" ht="11.1" customHeight="1" x14ac:dyDescent="0.2">
      <c r="C2021" s="112"/>
      <c r="D2021" s="116"/>
    </row>
    <row r="2022" spans="3:4" ht="11.1" customHeight="1" x14ac:dyDescent="0.2">
      <c r="C2022" s="112"/>
      <c r="D2022" s="113"/>
    </row>
    <row r="2023" spans="3:4" ht="11.1" customHeight="1" x14ac:dyDescent="0.2">
      <c r="C2023" s="112"/>
      <c r="D2023" s="113"/>
    </row>
    <row r="2024" spans="3:4" ht="11.1" customHeight="1" x14ac:dyDescent="0.2">
      <c r="C2024" s="112"/>
      <c r="D2024" s="113"/>
    </row>
    <row r="2025" spans="3:4" ht="11.1" customHeight="1" x14ac:dyDescent="0.2">
      <c r="C2025" s="112"/>
      <c r="D2025" s="113"/>
    </row>
    <row r="2026" spans="3:4" ht="11.1" customHeight="1" x14ac:dyDescent="0.2">
      <c r="C2026" s="112"/>
      <c r="D2026" s="113"/>
    </row>
    <row r="2027" spans="3:4" ht="11.1" customHeight="1" x14ac:dyDescent="0.2">
      <c r="C2027" s="112"/>
      <c r="D2027" s="113"/>
    </row>
    <row r="2028" spans="3:4" ht="11.1" customHeight="1" x14ac:dyDescent="0.2">
      <c r="C2028" s="112"/>
      <c r="D2028" s="113"/>
    </row>
    <row r="2029" spans="3:4" ht="11.1" customHeight="1" x14ac:dyDescent="0.2">
      <c r="C2029" s="112"/>
      <c r="D2029" s="113"/>
    </row>
    <row r="2030" spans="3:4" ht="11.1" customHeight="1" x14ac:dyDescent="0.2">
      <c r="C2030" s="112"/>
      <c r="D2030" s="113"/>
    </row>
    <row r="2031" spans="3:4" ht="11.1" customHeight="1" x14ac:dyDescent="0.2">
      <c r="C2031" s="112"/>
      <c r="D2031" s="113"/>
    </row>
    <row r="2032" spans="3:4" ht="11.1" customHeight="1" x14ac:dyDescent="0.2">
      <c r="C2032" s="112"/>
      <c r="D2032" s="116"/>
    </row>
    <row r="2033" spans="3:4" ht="11.1" customHeight="1" x14ac:dyDescent="0.2">
      <c r="C2033" s="112"/>
      <c r="D2033" s="113"/>
    </row>
    <row r="2034" spans="3:4" ht="11.1" customHeight="1" x14ac:dyDescent="0.2">
      <c r="C2034" s="112"/>
      <c r="D2034" s="113"/>
    </row>
    <row r="2035" spans="3:4" ht="11.1" customHeight="1" x14ac:dyDescent="0.2">
      <c r="C2035" s="112"/>
      <c r="D2035" s="113"/>
    </row>
    <row r="2036" spans="3:4" ht="11.1" customHeight="1" x14ac:dyDescent="0.2">
      <c r="C2036" s="112"/>
      <c r="D2036" s="113"/>
    </row>
    <row r="2037" spans="3:4" ht="11.1" customHeight="1" x14ac:dyDescent="0.2">
      <c r="C2037" s="112"/>
      <c r="D2037" s="113"/>
    </row>
    <row r="2038" spans="3:4" ht="11.1" customHeight="1" x14ac:dyDescent="0.2">
      <c r="C2038" s="112"/>
      <c r="D2038" s="113"/>
    </row>
    <row r="2039" spans="3:4" ht="11.1" customHeight="1" x14ac:dyDescent="0.2">
      <c r="C2039" s="112"/>
      <c r="D2039" s="113"/>
    </row>
    <row r="2040" spans="3:4" ht="11.1" customHeight="1" x14ac:dyDescent="0.2">
      <c r="C2040" s="112"/>
      <c r="D2040" s="113"/>
    </row>
    <row r="2041" spans="3:4" ht="11.1" customHeight="1" x14ac:dyDescent="0.2">
      <c r="C2041" s="112"/>
      <c r="D2041" s="113"/>
    </row>
    <row r="2042" spans="3:4" ht="11.1" customHeight="1" x14ac:dyDescent="0.2">
      <c r="C2042" s="112"/>
      <c r="D2042" s="113"/>
    </row>
    <row r="2043" spans="3:4" ht="11.1" customHeight="1" x14ac:dyDescent="0.2">
      <c r="C2043" s="112"/>
      <c r="D2043" s="113"/>
    </row>
    <row r="2044" spans="3:4" ht="11.1" customHeight="1" x14ac:dyDescent="0.2">
      <c r="C2044" s="112"/>
      <c r="D2044" s="113"/>
    </row>
    <row r="2045" spans="3:4" ht="11.1" customHeight="1" x14ac:dyDescent="0.2">
      <c r="C2045" s="112"/>
      <c r="D2045" s="113"/>
    </row>
    <row r="2046" spans="3:4" ht="11.1" customHeight="1" x14ac:dyDescent="0.2">
      <c r="C2046" s="112"/>
      <c r="D2046" s="113"/>
    </row>
    <row r="2047" spans="3:4" ht="11.1" customHeight="1" x14ac:dyDescent="0.2">
      <c r="C2047" s="112"/>
      <c r="D2047" s="113"/>
    </row>
    <row r="2048" spans="3:4" ht="11.1" customHeight="1" x14ac:dyDescent="0.2">
      <c r="C2048" s="112"/>
      <c r="D2048" s="113"/>
    </row>
    <row r="2049" spans="3:4" ht="11.1" customHeight="1" x14ac:dyDescent="0.2">
      <c r="C2049" s="112"/>
      <c r="D2049" s="113"/>
    </row>
    <row r="2050" spans="3:4" ht="11.1" customHeight="1" x14ac:dyDescent="0.2">
      <c r="C2050" s="112"/>
      <c r="D2050" s="113"/>
    </row>
    <row r="2051" spans="3:4" ht="11.1" customHeight="1" x14ac:dyDescent="0.2">
      <c r="C2051" s="112"/>
      <c r="D2051" s="113"/>
    </row>
    <row r="2052" spans="3:4" ht="11.1" customHeight="1" x14ac:dyDescent="0.2">
      <c r="C2052" s="112"/>
      <c r="D2052" s="116"/>
    </row>
    <row r="2053" spans="3:4" ht="11.1" customHeight="1" x14ac:dyDescent="0.2">
      <c r="C2053" s="112"/>
      <c r="D2053" s="113"/>
    </row>
    <row r="2054" spans="3:4" ht="11.1" customHeight="1" x14ac:dyDescent="0.2">
      <c r="C2054" s="112"/>
      <c r="D2054" s="113"/>
    </row>
    <row r="2055" spans="3:4" ht="11.1" customHeight="1" x14ac:dyDescent="0.2">
      <c r="C2055" s="112"/>
      <c r="D2055" s="113"/>
    </row>
    <row r="2056" spans="3:4" ht="11.1" customHeight="1" x14ac:dyDescent="0.2">
      <c r="C2056" s="112"/>
      <c r="D2056" s="113"/>
    </row>
    <row r="2057" spans="3:4" ht="11.1" customHeight="1" x14ac:dyDescent="0.2">
      <c r="C2057" s="112"/>
      <c r="D2057" s="113"/>
    </row>
    <row r="2058" spans="3:4" ht="11.1" customHeight="1" x14ac:dyDescent="0.2">
      <c r="C2058" s="112"/>
      <c r="D2058" s="113"/>
    </row>
    <row r="2059" spans="3:4" ht="11.1" customHeight="1" x14ac:dyDescent="0.2">
      <c r="C2059" s="112"/>
      <c r="D2059" s="113"/>
    </row>
    <row r="2060" spans="3:4" ht="11.1" customHeight="1" x14ac:dyDescent="0.2">
      <c r="C2060" s="112"/>
      <c r="D2060" s="113"/>
    </row>
    <row r="2061" spans="3:4" ht="11.1" customHeight="1" x14ac:dyDescent="0.2">
      <c r="C2061" s="112"/>
      <c r="D2061" s="113"/>
    </row>
    <row r="2062" spans="3:4" ht="11.1" customHeight="1" x14ac:dyDescent="0.2">
      <c r="C2062" s="112"/>
      <c r="D2062" s="113"/>
    </row>
    <row r="2063" spans="3:4" ht="11.1" customHeight="1" x14ac:dyDescent="0.2">
      <c r="C2063" s="112"/>
      <c r="D2063" s="113"/>
    </row>
    <row r="2064" spans="3:4" ht="11.1" customHeight="1" x14ac:dyDescent="0.2">
      <c r="C2064" s="112"/>
      <c r="D2064" s="113"/>
    </row>
    <row r="2065" spans="3:4" ht="11.1" customHeight="1" x14ac:dyDescent="0.2">
      <c r="C2065" s="112"/>
      <c r="D2065" s="113"/>
    </row>
    <row r="2066" spans="3:4" ht="11.1" customHeight="1" x14ac:dyDescent="0.2">
      <c r="C2066" s="112"/>
      <c r="D2066" s="113"/>
    </row>
    <row r="2067" spans="3:4" ht="11.1" customHeight="1" x14ac:dyDescent="0.2">
      <c r="C2067" s="112"/>
      <c r="D2067" s="113"/>
    </row>
    <row r="2068" spans="3:4" ht="11.1" customHeight="1" x14ac:dyDescent="0.2">
      <c r="C2068" s="112"/>
      <c r="D2068" s="113"/>
    </row>
    <row r="2069" spans="3:4" ht="11.1" customHeight="1" x14ac:dyDescent="0.2">
      <c r="C2069" s="112"/>
      <c r="D2069" s="113"/>
    </row>
    <row r="2070" spans="3:4" ht="11.1" customHeight="1" x14ac:dyDescent="0.2">
      <c r="C2070" s="112"/>
      <c r="D2070" s="113"/>
    </row>
    <row r="2071" spans="3:4" ht="11.1" customHeight="1" x14ac:dyDescent="0.2">
      <c r="C2071" s="112"/>
      <c r="D2071" s="113"/>
    </row>
    <row r="2072" spans="3:4" ht="11.1" customHeight="1" x14ac:dyDescent="0.2">
      <c r="C2072" s="112"/>
      <c r="D2072" s="113"/>
    </row>
    <row r="2073" spans="3:4" ht="11.1" customHeight="1" x14ac:dyDescent="0.2">
      <c r="C2073" s="112"/>
      <c r="D2073" s="113"/>
    </row>
    <row r="2074" spans="3:4" ht="11.1" customHeight="1" x14ac:dyDescent="0.2">
      <c r="C2074" s="112"/>
      <c r="D2074" s="113"/>
    </row>
    <row r="2075" spans="3:4" ht="11.1" customHeight="1" x14ac:dyDescent="0.2">
      <c r="C2075" s="112"/>
      <c r="D2075" s="113"/>
    </row>
    <row r="2076" spans="3:4" ht="11.1" customHeight="1" x14ac:dyDescent="0.2">
      <c r="C2076" s="112"/>
      <c r="D2076" s="113"/>
    </row>
    <row r="2077" spans="3:4" ht="11.1" customHeight="1" x14ac:dyDescent="0.2">
      <c r="C2077" s="112"/>
      <c r="D2077" s="113"/>
    </row>
    <row r="2078" spans="3:4" ht="11.1" customHeight="1" x14ac:dyDescent="0.2">
      <c r="C2078" s="112"/>
      <c r="D2078" s="113"/>
    </row>
    <row r="2079" spans="3:4" ht="11.1" customHeight="1" x14ac:dyDescent="0.2">
      <c r="C2079" s="112"/>
      <c r="D2079" s="113"/>
    </row>
    <row r="2080" spans="3:4" ht="11.1" customHeight="1" x14ac:dyDescent="0.2">
      <c r="C2080" s="112"/>
      <c r="D2080" s="113"/>
    </row>
    <row r="2081" spans="3:4" ht="11.1" customHeight="1" x14ac:dyDescent="0.2">
      <c r="C2081" s="112"/>
      <c r="D2081" s="113"/>
    </row>
    <row r="2082" spans="3:4" ht="11.1" customHeight="1" x14ac:dyDescent="0.2">
      <c r="C2082" s="112"/>
      <c r="D2082" s="113"/>
    </row>
    <row r="2083" spans="3:4" ht="11.1" customHeight="1" x14ac:dyDescent="0.2">
      <c r="C2083" s="112"/>
      <c r="D2083" s="113"/>
    </row>
    <row r="2084" spans="3:4" ht="11.1" customHeight="1" x14ac:dyDescent="0.2">
      <c r="C2084" s="112"/>
      <c r="D2084" s="113"/>
    </row>
    <row r="2085" spans="3:4" ht="11.1" customHeight="1" x14ac:dyDescent="0.2">
      <c r="C2085" s="112"/>
      <c r="D2085" s="113"/>
    </row>
    <row r="2086" spans="3:4" ht="11.1" customHeight="1" x14ac:dyDescent="0.2">
      <c r="C2086" s="112"/>
      <c r="D2086" s="113"/>
    </row>
    <row r="2087" spans="3:4" ht="11.1" customHeight="1" x14ac:dyDescent="0.2">
      <c r="C2087" s="112"/>
      <c r="D2087" s="113"/>
    </row>
    <row r="2088" spans="3:4" ht="11.1" customHeight="1" x14ac:dyDescent="0.2">
      <c r="C2088" s="112"/>
      <c r="D2088" s="113"/>
    </row>
    <row r="2089" spans="3:4" ht="11.1" customHeight="1" x14ac:dyDescent="0.2">
      <c r="C2089" s="112"/>
      <c r="D2089" s="113"/>
    </row>
    <row r="2090" spans="3:4" ht="11.1" customHeight="1" x14ac:dyDescent="0.2">
      <c r="C2090" s="112"/>
      <c r="D2090" s="113"/>
    </row>
    <row r="2091" spans="3:4" ht="11.1" customHeight="1" x14ac:dyDescent="0.2">
      <c r="C2091" s="112"/>
      <c r="D2091" s="113"/>
    </row>
    <row r="2092" spans="3:4" ht="11.1" customHeight="1" x14ac:dyDescent="0.2">
      <c r="C2092" s="112"/>
      <c r="D2092" s="113"/>
    </row>
    <row r="2093" spans="3:4" ht="11.1" customHeight="1" x14ac:dyDescent="0.2">
      <c r="C2093" s="112"/>
      <c r="D2093" s="113"/>
    </row>
    <row r="2094" spans="3:4" ht="11.1" customHeight="1" x14ac:dyDescent="0.2">
      <c r="C2094" s="112"/>
      <c r="D2094" s="113"/>
    </row>
    <row r="2095" spans="3:4" ht="11.1" customHeight="1" x14ac:dyDescent="0.2">
      <c r="C2095" s="112"/>
      <c r="D2095" s="113"/>
    </row>
    <row r="2096" spans="3:4" ht="11.1" customHeight="1" x14ac:dyDescent="0.2">
      <c r="C2096" s="112"/>
      <c r="D2096" s="113"/>
    </row>
    <row r="2097" spans="3:4" ht="11.1" customHeight="1" x14ac:dyDescent="0.2">
      <c r="C2097" s="112"/>
      <c r="D2097" s="113"/>
    </row>
    <row r="2098" spans="3:4" ht="11.1" customHeight="1" x14ac:dyDescent="0.2">
      <c r="C2098" s="112"/>
      <c r="D2098" s="113"/>
    </row>
    <row r="2099" spans="3:4" ht="11.1" customHeight="1" x14ac:dyDescent="0.2">
      <c r="C2099" s="112"/>
      <c r="D2099" s="113"/>
    </row>
    <row r="2100" spans="3:4" ht="11.1" customHeight="1" x14ac:dyDescent="0.2">
      <c r="C2100" s="112"/>
      <c r="D2100" s="113"/>
    </row>
    <row r="2101" spans="3:4" ht="11.1" customHeight="1" x14ac:dyDescent="0.2">
      <c r="C2101" s="112"/>
      <c r="D2101" s="113"/>
    </row>
    <row r="2102" spans="3:4" ht="11.1" customHeight="1" x14ac:dyDescent="0.2">
      <c r="C2102" s="112"/>
      <c r="D2102" s="113"/>
    </row>
    <row r="2103" spans="3:4" ht="11.1" customHeight="1" x14ac:dyDescent="0.2">
      <c r="C2103" s="112"/>
      <c r="D2103" s="113"/>
    </row>
    <row r="2104" spans="3:4" ht="11.1" customHeight="1" x14ac:dyDescent="0.2">
      <c r="C2104" s="112"/>
      <c r="D2104" s="113"/>
    </row>
    <row r="2105" spans="3:4" ht="11.1" customHeight="1" x14ac:dyDescent="0.2">
      <c r="C2105" s="112"/>
      <c r="D2105" s="113"/>
    </row>
    <row r="2106" spans="3:4" ht="11.1" customHeight="1" x14ac:dyDescent="0.2">
      <c r="C2106" s="112"/>
      <c r="D2106" s="113"/>
    </row>
    <row r="2107" spans="3:4" ht="11.1" customHeight="1" x14ac:dyDescent="0.2">
      <c r="C2107" s="112"/>
      <c r="D2107" s="113"/>
    </row>
    <row r="2108" spans="3:4" ht="11.1" customHeight="1" x14ac:dyDescent="0.2">
      <c r="C2108" s="112"/>
      <c r="D2108" s="113"/>
    </row>
    <row r="2109" spans="3:4" ht="11.1" customHeight="1" x14ac:dyDescent="0.2">
      <c r="C2109" s="112"/>
      <c r="D2109" s="113"/>
    </row>
    <row r="2110" spans="3:4" ht="11.1" customHeight="1" x14ac:dyDescent="0.2">
      <c r="C2110" s="112"/>
      <c r="D2110" s="113"/>
    </row>
    <row r="2111" spans="3:4" ht="11.1" customHeight="1" x14ac:dyDescent="0.2">
      <c r="C2111" s="112"/>
      <c r="D2111" s="113"/>
    </row>
    <row r="2112" spans="3:4" ht="11.1" customHeight="1" x14ac:dyDescent="0.2">
      <c r="C2112" s="112"/>
      <c r="D2112" s="113"/>
    </row>
    <row r="2113" spans="3:4" ht="11.1" customHeight="1" x14ac:dyDescent="0.2">
      <c r="C2113" s="112"/>
      <c r="D2113" s="113"/>
    </row>
    <row r="2114" spans="3:4" ht="11.1" customHeight="1" x14ac:dyDescent="0.2">
      <c r="C2114" s="112"/>
      <c r="D2114" s="113"/>
    </row>
    <row r="2115" spans="3:4" ht="11.1" customHeight="1" x14ac:dyDescent="0.2">
      <c r="C2115" s="112"/>
      <c r="D2115" s="113"/>
    </row>
    <row r="2116" spans="3:4" ht="11.1" customHeight="1" x14ac:dyDescent="0.2">
      <c r="C2116" s="112"/>
      <c r="D2116" s="113"/>
    </row>
    <row r="2117" spans="3:4" ht="11.1" customHeight="1" x14ac:dyDescent="0.2">
      <c r="C2117" s="112"/>
      <c r="D2117" s="113"/>
    </row>
    <row r="2118" spans="3:4" ht="11.1" customHeight="1" x14ac:dyDescent="0.2">
      <c r="C2118" s="112"/>
      <c r="D2118" s="113"/>
    </row>
    <row r="2119" spans="3:4" ht="11.1" customHeight="1" x14ac:dyDescent="0.2">
      <c r="C2119" s="112"/>
      <c r="D2119" s="113"/>
    </row>
    <row r="2120" spans="3:4" ht="11.1" customHeight="1" x14ac:dyDescent="0.2">
      <c r="C2120" s="112"/>
      <c r="D2120" s="113"/>
    </row>
    <row r="2121" spans="3:4" ht="11.1" customHeight="1" x14ac:dyDescent="0.2">
      <c r="C2121" s="112"/>
      <c r="D2121" s="113"/>
    </row>
    <row r="2122" spans="3:4" ht="11.1" customHeight="1" x14ac:dyDescent="0.2">
      <c r="C2122" s="112"/>
      <c r="D2122" s="113"/>
    </row>
    <row r="2123" spans="3:4" ht="11.1" customHeight="1" x14ac:dyDescent="0.2">
      <c r="C2123" s="112"/>
      <c r="D2123" s="113"/>
    </row>
    <row r="2124" spans="3:4" ht="11.1" customHeight="1" x14ac:dyDescent="0.2">
      <c r="C2124" s="112"/>
      <c r="D2124" s="113"/>
    </row>
    <row r="2125" spans="3:4" ht="11.1" customHeight="1" x14ac:dyDescent="0.2">
      <c r="C2125" s="112"/>
      <c r="D2125" s="113"/>
    </row>
    <row r="2126" spans="3:4" ht="11.1" customHeight="1" x14ac:dyDescent="0.2">
      <c r="C2126" s="112"/>
      <c r="D2126" s="113"/>
    </row>
    <row r="2127" spans="3:4" ht="11.1" customHeight="1" x14ac:dyDescent="0.2">
      <c r="C2127" s="112"/>
      <c r="D2127" s="116"/>
    </row>
    <row r="2128" spans="3:4" ht="11.1" customHeight="1" x14ac:dyDescent="0.2">
      <c r="C2128" s="112"/>
      <c r="D2128" s="113"/>
    </row>
    <row r="2129" spans="3:4" ht="11.1" customHeight="1" x14ac:dyDescent="0.2">
      <c r="C2129" s="112"/>
      <c r="D2129" s="113"/>
    </row>
    <row r="2130" spans="3:4" ht="11.1" customHeight="1" x14ac:dyDescent="0.2">
      <c r="C2130" s="112"/>
      <c r="D2130" s="113"/>
    </row>
    <row r="2131" spans="3:4" ht="11.1" customHeight="1" x14ac:dyDescent="0.2">
      <c r="C2131" s="112"/>
      <c r="D2131" s="113"/>
    </row>
    <row r="2132" spans="3:4" ht="11.1" customHeight="1" x14ac:dyDescent="0.2">
      <c r="C2132" s="112"/>
      <c r="D2132" s="113"/>
    </row>
    <row r="2133" spans="3:4" ht="11.1" customHeight="1" x14ac:dyDescent="0.2">
      <c r="C2133" s="112"/>
      <c r="D2133" s="113"/>
    </row>
    <row r="2134" spans="3:4" ht="11.1" customHeight="1" x14ac:dyDescent="0.2">
      <c r="C2134" s="112"/>
      <c r="D2134" s="113"/>
    </row>
    <row r="2135" spans="3:4" ht="11.1" customHeight="1" x14ac:dyDescent="0.2">
      <c r="C2135" s="112"/>
      <c r="D2135" s="113"/>
    </row>
    <row r="2136" spans="3:4" ht="11.1" customHeight="1" x14ac:dyDescent="0.2">
      <c r="C2136" s="112"/>
      <c r="D2136" s="113"/>
    </row>
    <row r="2137" spans="3:4" ht="11.1" customHeight="1" x14ac:dyDescent="0.2">
      <c r="C2137" s="112"/>
      <c r="D2137" s="113"/>
    </row>
    <row r="2138" spans="3:4" ht="11.1" customHeight="1" x14ac:dyDescent="0.2">
      <c r="C2138" s="112"/>
      <c r="D2138" s="113"/>
    </row>
    <row r="2139" spans="3:4" ht="11.1" customHeight="1" x14ac:dyDescent="0.2">
      <c r="C2139" s="112"/>
      <c r="D2139" s="113"/>
    </row>
    <row r="2140" spans="3:4" ht="11.1" customHeight="1" x14ac:dyDescent="0.2">
      <c r="C2140" s="112"/>
      <c r="D2140" s="113"/>
    </row>
    <row r="2141" spans="3:4" ht="11.1" customHeight="1" x14ac:dyDescent="0.2">
      <c r="C2141" s="112"/>
      <c r="D2141" s="113"/>
    </row>
    <row r="2142" spans="3:4" ht="11.1" customHeight="1" x14ac:dyDescent="0.2">
      <c r="C2142" s="112"/>
      <c r="D2142" s="113"/>
    </row>
    <row r="2143" spans="3:4" ht="11.1" customHeight="1" x14ac:dyDescent="0.2">
      <c r="C2143" s="112"/>
      <c r="D2143" s="113"/>
    </row>
    <row r="2144" spans="3:4" ht="11.1" customHeight="1" x14ac:dyDescent="0.2">
      <c r="C2144" s="112"/>
      <c r="D2144" s="113"/>
    </row>
    <row r="2145" spans="3:4" ht="11.1" customHeight="1" x14ac:dyDescent="0.2">
      <c r="C2145" s="112"/>
      <c r="D2145" s="113"/>
    </row>
    <row r="2146" spans="3:4" ht="11.1" customHeight="1" x14ac:dyDescent="0.2">
      <c r="C2146" s="112"/>
      <c r="D2146" s="113"/>
    </row>
    <row r="2147" spans="3:4" ht="11.1" customHeight="1" x14ac:dyDescent="0.2">
      <c r="C2147" s="112"/>
      <c r="D2147" s="113"/>
    </row>
    <row r="2148" spans="3:4" ht="11.1" customHeight="1" x14ac:dyDescent="0.2">
      <c r="C2148" s="112"/>
      <c r="D2148" s="113"/>
    </row>
    <row r="2149" spans="3:4" ht="11.1" customHeight="1" x14ac:dyDescent="0.2">
      <c r="C2149" s="112"/>
      <c r="D2149" s="113"/>
    </row>
    <row r="2150" spans="3:4" ht="11.1" customHeight="1" x14ac:dyDescent="0.2">
      <c r="C2150" s="112"/>
      <c r="D2150" s="113"/>
    </row>
    <row r="2151" spans="3:4" ht="11.1" customHeight="1" x14ac:dyDescent="0.2">
      <c r="C2151" s="112"/>
      <c r="D2151" s="113"/>
    </row>
    <row r="2152" spans="3:4" ht="11.1" customHeight="1" x14ac:dyDescent="0.2">
      <c r="C2152" s="112"/>
      <c r="D2152" s="116"/>
    </row>
    <row r="2153" spans="3:4" ht="11.1" customHeight="1" x14ac:dyDescent="0.2">
      <c r="C2153" s="112"/>
      <c r="D2153" s="113"/>
    </row>
    <row r="2154" spans="3:4" ht="11.1" customHeight="1" x14ac:dyDescent="0.2">
      <c r="C2154" s="112"/>
      <c r="D2154" s="113"/>
    </row>
    <row r="2155" spans="3:4" ht="11.1" customHeight="1" x14ac:dyDescent="0.2">
      <c r="C2155" s="112"/>
      <c r="D2155" s="113"/>
    </row>
    <row r="2156" spans="3:4" ht="11.1" customHeight="1" x14ac:dyDescent="0.2">
      <c r="C2156" s="112"/>
      <c r="D2156" s="113"/>
    </row>
    <row r="2157" spans="3:4" ht="11.1" customHeight="1" x14ac:dyDescent="0.2">
      <c r="C2157" s="112"/>
      <c r="D2157" s="113"/>
    </row>
    <row r="2158" spans="3:4" ht="11.1" customHeight="1" x14ac:dyDescent="0.2">
      <c r="C2158" s="112"/>
      <c r="D2158" s="113"/>
    </row>
    <row r="2159" spans="3:4" ht="11.1" customHeight="1" x14ac:dyDescent="0.2">
      <c r="C2159" s="112"/>
      <c r="D2159" s="113"/>
    </row>
    <row r="2160" spans="3:4" ht="11.1" customHeight="1" x14ac:dyDescent="0.2">
      <c r="C2160" s="112"/>
      <c r="D2160" s="113"/>
    </row>
    <row r="2161" spans="3:4" ht="11.1" customHeight="1" x14ac:dyDescent="0.2">
      <c r="C2161" s="112"/>
      <c r="D2161" s="113"/>
    </row>
    <row r="2162" spans="3:4" ht="11.1" customHeight="1" x14ac:dyDescent="0.2">
      <c r="C2162" s="112"/>
      <c r="D2162" s="113"/>
    </row>
    <row r="2163" spans="3:4" ht="11.1" customHeight="1" x14ac:dyDescent="0.2">
      <c r="C2163" s="112"/>
      <c r="D2163" s="113"/>
    </row>
    <row r="2164" spans="3:4" ht="11.1" customHeight="1" x14ac:dyDescent="0.2">
      <c r="C2164" s="112"/>
      <c r="D2164" s="113"/>
    </row>
    <row r="2165" spans="3:4" ht="11.1" customHeight="1" x14ac:dyDescent="0.2">
      <c r="C2165" s="112"/>
      <c r="D2165" s="113"/>
    </row>
    <row r="2166" spans="3:4" ht="11.1" customHeight="1" x14ac:dyDescent="0.2">
      <c r="C2166" s="112"/>
      <c r="D2166" s="113"/>
    </row>
    <row r="2167" spans="3:4" ht="11.1" customHeight="1" x14ac:dyDescent="0.2">
      <c r="C2167" s="112"/>
      <c r="D2167" s="113"/>
    </row>
    <row r="2168" spans="3:4" ht="11.1" customHeight="1" x14ac:dyDescent="0.2">
      <c r="C2168" s="112"/>
      <c r="D2168" s="113"/>
    </row>
    <row r="2169" spans="3:4" ht="11.1" customHeight="1" x14ac:dyDescent="0.2">
      <c r="C2169" s="112"/>
      <c r="D2169" s="113"/>
    </row>
    <row r="2170" spans="3:4" ht="11.1" customHeight="1" x14ac:dyDescent="0.2">
      <c r="C2170" s="112"/>
      <c r="D2170" s="113"/>
    </row>
    <row r="2171" spans="3:4" ht="11.1" customHeight="1" x14ac:dyDescent="0.2">
      <c r="C2171" s="112"/>
      <c r="D2171" s="113"/>
    </row>
    <row r="2172" spans="3:4" ht="11.1" customHeight="1" x14ac:dyDescent="0.2">
      <c r="C2172" s="112"/>
      <c r="D2172" s="113"/>
    </row>
    <row r="2173" spans="3:4" ht="11.1" customHeight="1" x14ac:dyDescent="0.2">
      <c r="C2173" s="112"/>
      <c r="D2173" s="113"/>
    </row>
    <row r="2174" spans="3:4" ht="11.1" customHeight="1" x14ac:dyDescent="0.2">
      <c r="C2174" s="112"/>
      <c r="D2174" s="113"/>
    </row>
    <row r="2175" spans="3:4" ht="11.1" customHeight="1" x14ac:dyDescent="0.2">
      <c r="C2175" s="112"/>
      <c r="D2175" s="113"/>
    </row>
    <row r="2176" spans="3:4" ht="11.1" customHeight="1" x14ac:dyDescent="0.2">
      <c r="C2176" s="112"/>
      <c r="D2176" s="113"/>
    </row>
    <row r="2177" spans="3:4" ht="11.1" customHeight="1" x14ac:dyDescent="0.2">
      <c r="C2177" s="112"/>
      <c r="D2177" s="113"/>
    </row>
    <row r="2178" spans="3:4" ht="11.1" customHeight="1" x14ac:dyDescent="0.2">
      <c r="C2178" s="112"/>
      <c r="D2178" s="113"/>
    </row>
    <row r="2179" spans="3:4" ht="11.1" customHeight="1" x14ac:dyDescent="0.2">
      <c r="C2179" s="112"/>
      <c r="D2179" s="113"/>
    </row>
    <row r="2180" spans="3:4" ht="11.1" customHeight="1" x14ac:dyDescent="0.2">
      <c r="C2180" s="112"/>
      <c r="D2180" s="113"/>
    </row>
    <row r="2181" spans="3:4" ht="11.1" customHeight="1" x14ac:dyDescent="0.2">
      <c r="C2181" s="112"/>
      <c r="D2181" s="113"/>
    </row>
    <row r="2182" spans="3:4" ht="11.1" customHeight="1" x14ac:dyDescent="0.2">
      <c r="C2182" s="112"/>
      <c r="D2182" s="113"/>
    </row>
    <row r="2183" spans="3:4" ht="11.1" customHeight="1" x14ac:dyDescent="0.2">
      <c r="C2183" s="112"/>
      <c r="D2183" s="113"/>
    </row>
    <row r="2184" spans="3:4" ht="11.1" customHeight="1" x14ac:dyDescent="0.2">
      <c r="C2184" s="112"/>
      <c r="D2184" s="113"/>
    </row>
    <row r="2185" spans="3:4" ht="11.1" customHeight="1" x14ac:dyDescent="0.2">
      <c r="C2185" s="112"/>
      <c r="D2185" s="113"/>
    </row>
    <row r="2186" spans="3:4" ht="11.1" customHeight="1" x14ac:dyDescent="0.2">
      <c r="C2186" s="112"/>
      <c r="D2186" s="113"/>
    </row>
    <row r="2187" spans="3:4" ht="11.1" customHeight="1" x14ac:dyDescent="0.2">
      <c r="C2187" s="112"/>
      <c r="D2187" s="113"/>
    </row>
    <row r="2188" spans="3:4" ht="11.1" customHeight="1" x14ac:dyDescent="0.2">
      <c r="C2188" s="112"/>
      <c r="D2188" s="113"/>
    </row>
    <row r="2189" spans="3:4" ht="11.1" customHeight="1" x14ac:dyDescent="0.2">
      <c r="C2189" s="112"/>
      <c r="D2189" s="113"/>
    </row>
    <row r="2190" spans="3:4" ht="11.1" customHeight="1" x14ac:dyDescent="0.2">
      <c r="C2190" s="112"/>
      <c r="D2190" s="113"/>
    </row>
    <row r="2191" spans="3:4" ht="11.1" customHeight="1" x14ac:dyDescent="0.2">
      <c r="C2191" s="112"/>
      <c r="D2191" s="113"/>
    </row>
    <row r="2192" spans="3:4" ht="11.1" customHeight="1" x14ac:dyDescent="0.2">
      <c r="C2192" s="112"/>
      <c r="D2192" s="113"/>
    </row>
    <row r="2193" spans="3:4" ht="11.1" customHeight="1" x14ac:dyDescent="0.2">
      <c r="C2193" s="112"/>
      <c r="D2193" s="113"/>
    </row>
    <row r="2194" spans="3:4" ht="11.1" customHeight="1" x14ac:dyDescent="0.2">
      <c r="C2194" s="112"/>
      <c r="D2194" s="113"/>
    </row>
    <row r="2195" spans="3:4" ht="11.1" customHeight="1" x14ac:dyDescent="0.2">
      <c r="C2195" s="112"/>
      <c r="D2195" s="113"/>
    </row>
    <row r="2196" spans="3:4" ht="11.1" customHeight="1" x14ac:dyDescent="0.2">
      <c r="C2196" s="112"/>
      <c r="D2196" s="113"/>
    </row>
    <row r="2197" spans="3:4" ht="11.1" customHeight="1" x14ac:dyDescent="0.2">
      <c r="C2197" s="112"/>
      <c r="D2197" s="116"/>
    </row>
    <row r="2198" spans="3:4" ht="11.1" customHeight="1" x14ac:dyDescent="0.2">
      <c r="C2198" s="112"/>
      <c r="D2198" s="113"/>
    </row>
    <row r="2199" spans="3:4" ht="11.1" customHeight="1" x14ac:dyDescent="0.2">
      <c r="C2199" s="112"/>
      <c r="D2199" s="113"/>
    </row>
    <row r="2200" spans="3:4" ht="11.1" customHeight="1" x14ac:dyDescent="0.2">
      <c r="C2200" s="112"/>
      <c r="D2200" s="113"/>
    </row>
    <row r="2201" spans="3:4" ht="11.1" customHeight="1" x14ac:dyDescent="0.2">
      <c r="C2201" s="112"/>
      <c r="D2201" s="113"/>
    </row>
    <row r="2202" spans="3:4" ht="11.1" customHeight="1" x14ac:dyDescent="0.2">
      <c r="C2202" s="112"/>
      <c r="D2202" s="113"/>
    </row>
    <row r="2203" spans="3:4" ht="11.1" customHeight="1" x14ac:dyDescent="0.2">
      <c r="C2203" s="112"/>
      <c r="D2203" s="113"/>
    </row>
    <row r="2204" spans="3:4" ht="11.1" customHeight="1" x14ac:dyDescent="0.2">
      <c r="C2204" s="112"/>
      <c r="D2204" s="113"/>
    </row>
    <row r="2205" spans="3:4" ht="11.1" customHeight="1" x14ac:dyDescent="0.2">
      <c r="C2205" s="112"/>
      <c r="D2205" s="113"/>
    </row>
    <row r="2206" spans="3:4" ht="11.1" customHeight="1" x14ac:dyDescent="0.2">
      <c r="C2206" s="112"/>
      <c r="D2206" s="113"/>
    </row>
    <row r="2207" spans="3:4" ht="11.1" customHeight="1" x14ac:dyDescent="0.2">
      <c r="C2207" s="112"/>
      <c r="D2207" s="113"/>
    </row>
    <row r="2208" spans="3:4" ht="11.1" customHeight="1" x14ac:dyDescent="0.2">
      <c r="C2208" s="112"/>
      <c r="D2208" s="113"/>
    </row>
    <row r="2209" spans="3:4" ht="11.1" customHeight="1" x14ac:dyDescent="0.2">
      <c r="C2209" s="112"/>
      <c r="D2209" s="113"/>
    </row>
    <row r="2210" spans="3:4" ht="11.1" customHeight="1" x14ac:dyDescent="0.2">
      <c r="C2210" s="112"/>
      <c r="D2210" s="113"/>
    </row>
    <row r="2211" spans="3:4" ht="11.1" customHeight="1" x14ac:dyDescent="0.2">
      <c r="C2211" s="112"/>
      <c r="D2211" s="113"/>
    </row>
    <row r="2212" spans="3:4" ht="11.1" customHeight="1" x14ac:dyDescent="0.2">
      <c r="C2212" s="112"/>
      <c r="D2212" s="113"/>
    </row>
    <row r="2213" spans="3:4" ht="11.1" customHeight="1" x14ac:dyDescent="0.2">
      <c r="C2213" s="112"/>
      <c r="D2213" s="113"/>
    </row>
    <row r="2214" spans="3:4" ht="11.1" customHeight="1" x14ac:dyDescent="0.2">
      <c r="C2214" s="112"/>
      <c r="D2214" s="113"/>
    </row>
    <row r="2215" spans="3:4" ht="11.1" customHeight="1" x14ac:dyDescent="0.2">
      <c r="C2215" s="112"/>
      <c r="D2215" s="113"/>
    </row>
    <row r="2216" spans="3:4" ht="11.1" customHeight="1" x14ac:dyDescent="0.2">
      <c r="C2216" s="112"/>
      <c r="D2216" s="113"/>
    </row>
    <row r="2217" spans="3:4" ht="11.1" customHeight="1" x14ac:dyDescent="0.2">
      <c r="C2217" s="112"/>
      <c r="D2217" s="113"/>
    </row>
    <row r="2218" spans="3:4" ht="11.1" customHeight="1" x14ac:dyDescent="0.2">
      <c r="C2218" s="112"/>
      <c r="D2218" s="113"/>
    </row>
    <row r="2219" spans="3:4" ht="11.1" customHeight="1" x14ac:dyDescent="0.2">
      <c r="C2219" s="112"/>
      <c r="D2219" s="113"/>
    </row>
    <row r="2220" spans="3:4" ht="11.1" customHeight="1" x14ac:dyDescent="0.2">
      <c r="C2220" s="112"/>
      <c r="D2220" s="113"/>
    </row>
    <row r="2221" spans="3:4" ht="11.1" customHeight="1" x14ac:dyDescent="0.2">
      <c r="C2221" s="112"/>
      <c r="D2221" s="113"/>
    </row>
    <row r="2222" spans="3:4" ht="11.1" customHeight="1" x14ac:dyDescent="0.2">
      <c r="C2222" s="112"/>
      <c r="D2222" s="116"/>
    </row>
    <row r="2223" spans="3:4" ht="11.1" customHeight="1" x14ac:dyDescent="0.2">
      <c r="C2223" s="112"/>
      <c r="D2223" s="113"/>
    </row>
    <row r="2224" spans="3:4" ht="11.1" customHeight="1" x14ac:dyDescent="0.2">
      <c r="C2224" s="112"/>
      <c r="D2224" s="113"/>
    </row>
    <row r="2225" spans="3:4" ht="11.1" customHeight="1" x14ac:dyDescent="0.2">
      <c r="C2225" s="112"/>
      <c r="D2225" s="113"/>
    </row>
    <row r="2226" spans="3:4" ht="11.1" customHeight="1" x14ac:dyDescent="0.2">
      <c r="C2226" s="112"/>
      <c r="D2226" s="113"/>
    </row>
    <row r="2227" spans="3:4" ht="11.1" customHeight="1" x14ac:dyDescent="0.2">
      <c r="C2227" s="112"/>
      <c r="D2227" s="113"/>
    </row>
    <row r="2228" spans="3:4" ht="11.1" customHeight="1" x14ac:dyDescent="0.2">
      <c r="C2228" s="112"/>
      <c r="D2228" s="113"/>
    </row>
    <row r="2229" spans="3:4" ht="11.1" customHeight="1" x14ac:dyDescent="0.2">
      <c r="C2229" s="112"/>
      <c r="D2229" s="113"/>
    </row>
    <row r="2230" spans="3:4" ht="11.1" customHeight="1" x14ac:dyDescent="0.2">
      <c r="C2230" s="112"/>
      <c r="D2230" s="113"/>
    </row>
    <row r="2231" spans="3:4" ht="11.1" customHeight="1" x14ac:dyDescent="0.2">
      <c r="C2231" s="112"/>
      <c r="D2231" s="113"/>
    </row>
    <row r="2232" spans="3:4" ht="11.1" customHeight="1" x14ac:dyDescent="0.2">
      <c r="C2232" s="112"/>
      <c r="D2232" s="113"/>
    </row>
    <row r="2233" spans="3:4" ht="11.1" customHeight="1" x14ac:dyDescent="0.2">
      <c r="C2233" s="112"/>
      <c r="D2233" s="113"/>
    </row>
    <row r="2234" spans="3:4" ht="11.1" customHeight="1" x14ac:dyDescent="0.2">
      <c r="C2234" s="112"/>
      <c r="D2234" s="113"/>
    </row>
    <row r="2235" spans="3:4" ht="11.1" customHeight="1" x14ac:dyDescent="0.2">
      <c r="C2235" s="112"/>
      <c r="D2235" s="113"/>
    </row>
    <row r="2236" spans="3:4" ht="11.1" customHeight="1" x14ac:dyDescent="0.2">
      <c r="C2236" s="112"/>
      <c r="D2236" s="113"/>
    </row>
    <row r="2237" spans="3:4" ht="11.1" customHeight="1" x14ac:dyDescent="0.2">
      <c r="C2237" s="112"/>
      <c r="D2237" s="113"/>
    </row>
    <row r="2238" spans="3:4" ht="11.1" customHeight="1" x14ac:dyDescent="0.2">
      <c r="C2238" s="112"/>
      <c r="D2238" s="113"/>
    </row>
    <row r="2239" spans="3:4" ht="11.1" customHeight="1" x14ac:dyDescent="0.2">
      <c r="C2239" s="112"/>
      <c r="D2239" s="113"/>
    </row>
    <row r="2240" spans="3:4" ht="11.1" customHeight="1" x14ac:dyDescent="0.2">
      <c r="C2240" s="112"/>
      <c r="D2240" s="113"/>
    </row>
    <row r="2241" spans="3:4" ht="11.1" customHeight="1" x14ac:dyDescent="0.2">
      <c r="C2241" s="112"/>
      <c r="D2241" s="113"/>
    </row>
    <row r="2242" spans="3:4" ht="11.1" customHeight="1" x14ac:dyDescent="0.2">
      <c r="C2242" s="112"/>
      <c r="D2242" s="113"/>
    </row>
    <row r="2243" spans="3:4" ht="11.1" customHeight="1" x14ac:dyDescent="0.2">
      <c r="C2243" s="112"/>
      <c r="D2243" s="113"/>
    </row>
    <row r="2244" spans="3:4" ht="11.1" customHeight="1" x14ac:dyDescent="0.2">
      <c r="C2244" s="112"/>
      <c r="D2244" s="113"/>
    </row>
    <row r="2245" spans="3:4" ht="11.1" customHeight="1" x14ac:dyDescent="0.2">
      <c r="C2245" s="112"/>
      <c r="D2245" s="116"/>
    </row>
    <row r="2246" spans="3:4" ht="11.1" customHeight="1" x14ac:dyDescent="0.2">
      <c r="C2246" s="112"/>
      <c r="D2246" s="113"/>
    </row>
    <row r="2247" spans="3:4" ht="11.1" customHeight="1" x14ac:dyDescent="0.2">
      <c r="C2247" s="112"/>
      <c r="D2247" s="113"/>
    </row>
    <row r="2248" spans="3:4" ht="11.1" customHeight="1" x14ac:dyDescent="0.2">
      <c r="C2248" s="112"/>
      <c r="D2248" s="113"/>
    </row>
    <row r="2249" spans="3:4" ht="11.1" customHeight="1" x14ac:dyDescent="0.2">
      <c r="C2249" s="112"/>
      <c r="D2249" s="113"/>
    </row>
    <row r="2250" spans="3:4" ht="11.1" customHeight="1" x14ac:dyDescent="0.2">
      <c r="C2250" s="112"/>
      <c r="D2250" s="113"/>
    </row>
    <row r="2251" spans="3:4" ht="11.1" customHeight="1" x14ac:dyDescent="0.2">
      <c r="C2251" s="112"/>
      <c r="D2251" s="113"/>
    </row>
    <row r="2252" spans="3:4" ht="11.1" customHeight="1" x14ac:dyDescent="0.2">
      <c r="C2252" s="112"/>
      <c r="D2252" s="113"/>
    </row>
    <row r="2253" spans="3:4" ht="11.1" customHeight="1" x14ac:dyDescent="0.2">
      <c r="C2253" s="112"/>
      <c r="D2253" s="113"/>
    </row>
    <row r="2254" spans="3:4" ht="11.1" customHeight="1" x14ac:dyDescent="0.2">
      <c r="C2254" s="112"/>
      <c r="D2254" s="113"/>
    </row>
    <row r="2255" spans="3:4" ht="11.1" customHeight="1" x14ac:dyDescent="0.2">
      <c r="C2255" s="112"/>
      <c r="D2255" s="116"/>
    </row>
    <row r="2256" spans="3:4" ht="11.1" customHeight="1" x14ac:dyDescent="0.2">
      <c r="C2256" s="112"/>
      <c r="D2256" s="113"/>
    </row>
    <row r="2257" spans="3:4" ht="11.1" customHeight="1" x14ac:dyDescent="0.2">
      <c r="C2257" s="112"/>
      <c r="D2257" s="113"/>
    </row>
    <row r="2258" spans="3:4" ht="11.1" customHeight="1" x14ac:dyDescent="0.2">
      <c r="C2258" s="112"/>
      <c r="D2258" s="113"/>
    </row>
    <row r="2259" spans="3:4" ht="11.1" customHeight="1" x14ac:dyDescent="0.2">
      <c r="C2259" s="112"/>
      <c r="D2259" s="113"/>
    </row>
    <row r="2260" spans="3:4" ht="11.1" customHeight="1" x14ac:dyDescent="0.2">
      <c r="C2260" s="112"/>
      <c r="D2260" s="113"/>
    </row>
    <row r="2261" spans="3:4" ht="11.1" customHeight="1" x14ac:dyDescent="0.2">
      <c r="C2261" s="112"/>
      <c r="D2261" s="113"/>
    </row>
    <row r="2262" spans="3:4" ht="11.1" customHeight="1" x14ac:dyDescent="0.2">
      <c r="C2262" s="112"/>
      <c r="D2262" s="113"/>
    </row>
    <row r="2263" spans="3:4" ht="11.1" customHeight="1" x14ac:dyDescent="0.2">
      <c r="C2263" s="112"/>
      <c r="D2263" s="113"/>
    </row>
    <row r="2264" spans="3:4" ht="11.1" customHeight="1" x14ac:dyDescent="0.2">
      <c r="C2264" s="112"/>
      <c r="D2264" s="113"/>
    </row>
    <row r="2265" spans="3:4" ht="11.1" customHeight="1" x14ac:dyDescent="0.2">
      <c r="C2265" s="112"/>
      <c r="D2265" s="113"/>
    </row>
    <row r="2266" spans="3:4" ht="11.1" customHeight="1" x14ac:dyDescent="0.2">
      <c r="C2266" s="112"/>
      <c r="D2266" s="113"/>
    </row>
    <row r="2267" spans="3:4" ht="11.1" customHeight="1" x14ac:dyDescent="0.2">
      <c r="C2267" s="112"/>
      <c r="D2267" s="113"/>
    </row>
    <row r="2268" spans="3:4" ht="11.1" customHeight="1" x14ac:dyDescent="0.2">
      <c r="C2268" s="112"/>
      <c r="D2268" s="113"/>
    </row>
    <row r="2269" spans="3:4" ht="11.1" customHeight="1" x14ac:dyDescent="0.2">
      <c r="C2269" s="112"/>
      <c r="D2269" s="113"/>
    </row>
    <row r="2270" spans="3:4" ht="11.1" customHeight="1" x14ac:dyDescent="0.2">
      <c r="C2270" s="112"/>
      <c r="D2270" s="113"/>
    </row>
    <row r="2271" spans="3:4" ht="11.1" customHeight="1" x14ac:dyDescent="0.2">
      <c r="C2271" s="112"/>
      <c r="D2271" s="113"/>
    </row>
    <row r="2272" spans="3:4" ht="11.1" customHeight="1" x14ac:dyDescent="0.2">
      <c r="C2272" s="112"/>
      <c r="D2272" s="113"/>
    </row>
    <row r="2273" spans="3:4" ht="11.1" customHeight="1" x14ac:dyDescent="0.2">
      <c r="C2273" s="112"/>
      <c r="D2273" s="113"/>
    </row>
    <row r="2274" spans="3:4" ht="11.1" customHeight="1" x14ac:dyDescent="0.2">
      <c r="C2274" s="112"/>
      <c r="D2274" s="113"/>
    </row>
    <row r="2275" spans="3:4" ht="11.1" customHeight="1" x14ac:dyDescent="0.2">
      <c r="C2275" s="112"/>
      <c r="D2275" s="113"/>
    </row>
    <row r="2276" spans="3:4" ht="11.1" customHeight="1" x14ac:dyDescent="0.2">
      <c r="C2276" s="112"/>
      <c r="D2276" s="113"/>
    </row>
    <row r="2277" spans="3:4" ht="11.1" customHeight="1" x14ac:dyDescent="0.2">
      <c r="C2277" s="112"/>
      <c r="D2277" s="113"/>
    </row>
    <row r="2278" spans="3:4" ht="11.1" customHeight="1" x14ac:dyDescent="0.2">
      <c r="C2278" s="112"/>
      <c r="D2278" s="113"/>
    </row>
    <row r="2279" spans="3:4" ht="11.1" customHeight="1" x14ac:dyDescent="0.2">
      <c r="C2279" s="112"/>
      <c r="D2279" s="113"/>
    </row>
    <row r="2280" spans="3:4" ht="11.1" customHeight="1" x14ac:dyDescent="0.2">
      <c r="C2280" s="112"/>
      <c r="D2280" s="113"/>
    </row>
    <row r="2281" spans="3:4" ht="11.1" customHeight="1" x14ac:dyDescent="0.2">
      <c r="C2281" s="112"/>
      <c r="D2281" s="113"/>
    </row>
    <row r="2282" spans="3:4" ht="11.1" customHeight="1" x14ac:dyDescent="0.2">
      <c r="C2282" s="112"/>
      <c r="D2282" s="113"/>
    </row>
    <row r="2283" spans="3:4" ht="11.1" customHeight="1" x14ac:dyDescent="0.2">
      <c r="C2283" s="112"/>
      <c r="D2283" s="113"/>
    </row>
    <row r="2284" spans="3:4" ht="11.1" customHeight="1" x14ac:dyDescent="0.2">
      <c r="C2284" s="112"/>
      <c r="D2284" s="113"/>
    </row>
    <row r="2285" spans="3:4" ht="11.1" customHeight="1" x14ac:dyDescent="0.2">
      <c r="C2285" s="112"/>
      <c r="D2285" s="113"/>
    </row>
    <row r="2286" spans="3:4" ht="11.1" customHeight="1" x14ac:dyDescent="0.2">
      <c r="C2286" s="112"/>
      <c r="D2286" s="113"/>
    </row>
    <row r="2287" spans="3:4" ht="11.1" customHeight="1" x14ac:dyDescent="0.2">
      <c r="C2287" s="112"/>
      <c r="D2287" s="113"/>
    </row>
    <row r="2288" spans="3:4" ht="11.1" customHeight="1" x14ac:dyDescent="0.2">
      <c r="C2288" s="112"/>
      <c r="D2288" s="113"/>
    </row>
    <row r="2289" spans="3:4" ht="11.1" customHeight="1" x14ac:dyDescent="0.2">
      <c r="C2289" s="112"/>
      <c r="D2289" s="113"/>
    </row>
    <row r="2290" spans="3:4" ht="11.1" customHeight="1" x14ac:dyDescent="0.2">
      <c r="C2290" s="112"/>
      <c r="D2290" s="113"/>
    </row>
    <row r="2291" spans="3:4" ht="11.1" customHeight="1" x14ac:dyDescent="0.2">
      <c r="C2291" s="112"/>
      <c r="D2291" s="113"/>
    </row>
    <row r="2292" spans="3:4" ht="11.1" customHeight="1" x14ac:dyDescent="0.2">
      <c r="C2292" s="112"/>
      <c r="D2292" s="116"/>
    </row>
    <row r="2293" spans="3:4" ht="11.1" customHeight="1" x14ac:dyDescent="0.2">
      <c r="C2293" s="112"/>
      <c r="D2293" s="113"/>
    </row>
    <row r="2294" spans="3:4" ht="11.1" customHeight="1" x14ac:dyDescent="0.2">
      <c r="C2294" s="112"/>
      <c r="D2294" s="113"/>
    </row>
    <row r="2295" spans="3:4" ht="11.1" customHeight="1" x14ac:dyDescent="0.2">
      <c r="C2295" s="112"/>
      <c r="D2295" s="113"/>
    </row>
    <row r="2296" spans="3:4" ht="11.1" customHeight="1" x14ac:dyDescent="0.2">
      <c r="C2296" s="112"/>
      <c r="D2296" s="113"/>
    </row>
    <row r="2297" spans="3:4" ht="11.1" customHeight="1" x14ac:dyDescent="0.2">
      <c r="C2297" s="112">
        <v>44585</v>
      </c>
      <c r="D2297" s="113">
        <v>0.08</v>
      </c>
    </row>
  </sheetData>
  <mergeCells count="3">
    <mergeCell ref="H4:H5"/>
    <mergeCell ref="K992:K993"/>
    <mergeCell ref="A64:C64"/>
  </mergeCells>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40"/>
  <sheetViews>
    <sheetView showGridLines="0" tabSelected="1" zoomScale="90" zoomScaleNormal="90" workbookViewId="0"/>
  </sheetViews>
  <sheetFormatPr defaultColWidth="7.42578125" defaultRowHeight="12.95" customHeight="1" x14ac:dyDescent="0.2"/>
  <cols>
    <col min="1" max="1" width="3.42578125" style="140" customWidth="1"/>
    <col min="2" max="2" width="18" style="140" customWidth="1"/>
    <col min="3" max="3" width="22.5703125" style="140" customWidth="1"/>
    <col min="4" max="4" width="6.85546875" style="140" bestFit="1" customWidth="1"/>
    <col min="5" max="5" width="43" style="140" customWidth="1"/>
    <col min="6" max="6" width="15" style="140" bestFit="1" customWidth="1"/>
    <col min="7" max="7" width="12.42578125" style="196" bestFit="1" customWidth="1"/>
    <col min="8" max="8" width="12.5703125" style="140" bestFit="1" customWidth="1"/>
    <col min="9" max="9" width="0.5703125" style="140" customWidth="1"/>
    <col min="10" max="10" width="7.5703125" style="140" customWidth="1"/>
    <col min="11" max="11" width="6.42578125" style="140" customWidth="1"/>
    <col min="12" max="12" width="9.5703125" style="140" customWidth="1"/>
    <col min="13" max="13" width="9.85546875" style="140" customWidth="1"/>
    <col min="14" max="14" width="7" style="140" customWidth="1"/>
    <col min="15" max="15" width="8.5703125" style="140" customWidth="1"/>
    <col min="16" max="16384" width="7.42578125" style="140"/>
  </cols>
  <sheetData>
    <row r="2" spans="2:17" ht="15.75" x14ac:dyDescent="0.2">
      <c r="B2" s="141" t="s">
        <v>334</v>
      </c>
      <c r="C2" s="142"/>
      <c r="D2" s="142"/>
      <c r="E2" s="142"/>
      <c r="F2" s="143"/>
      <c r="G2" s="142"/>
      <c r="H2" s="144"/>
    </row>
    <row r="3" spans="2:17" ht="12.95" customHeight="1" x14ac:dyDescent="0.2">
      <c r="B3" s="143"/>
      <c r="C3" s="142"/>
      <c r="D3" s="142"/>
      <c r="E3" s="142"/>
      <c r="F3" s="143"/>
      <c r="G3" s="142"/>
      <c r="H3" s="144"/>
    </row>
    <row r="4" spans="2:17" ht="12.95" customHeight="1" x14ac:dyDescent="0.2">
      <c r="B4" s="143"/>
      <c r="C4" s="142"/>
      <c r="D4" s="142"/>
      <c r="E4" s="142"/>
      <c r="F4" s="143"/>
      <c r="G4" s="142"/>
      <c r="H4" s="144"/>
    </row>
    <row r="5" spans="2:17" ht="29.25" customHeight="1" x14ac:dyDescent="0.2">
      <c r="B5" s="145" t="s">
        <v>335</v>
      </c>
      <c r="C5" s="145" t="s">
        <v>336</v>
      </c>
      <c r="D5" s="139" t="s">
        <v>337</v>
      </c>
      <c r="E5" s="139" t="s">
        <v>338</v>
      </c>
      <c r="F5" s="139" t="s">
        <v>339</v>
      </c>
      <c r="G5" s="146" t="s">
        <v>340</v>
      </c>
      <c r="H5" s="146" t="s">
        <v>341</v>
      </c>
    </row>
    <row r="6" spans="2:17" ht="21" customHeight="1" x14ac:dyDescent="0.2">
      <c r="B6" s="268" t="s">
        <v>342</v>
      </c>
      <c r="C6" s="268"/>
      <c r="D6" s="268"/>
      <c r="E6" s="268"/>
      <c r="F6" s="268"/>
      <c r="G6" s="268"/>
      <c r="H6" s="268"/>
    </row>
    <row r="7" spans="2:17" ht="38.25" customHeight="1" x14ac:dyDescent="0.2">
      <c r="B7" s="269" t="s">
        <v>343</v>
      </c>
      <c r="C7" s="269"/>
      <c r="D7" s="269"/>
      <c r="E7" s="269"/>
      <c r="F7" s="269"/>
      <c r="G7" s="147"/>
      <c r="H7" s="148"/>
    </row>
    <row r="8" spans="2:17" ht="21" customHeight="1" x14ac:dyDescent="0.2">
      <c r="B8" s="234" t="s">
        <v>344</v>
      </c>
      <c r="C8" s="234"/>
      <c r="D8" s="234"/>
      <c r="E8" s="234"/>
      <c r="F8" s="234"/>
      <c r="G8" s="234"/>
      <c r="H8" s="234"/>
    </row>
    <row r="9" spans="2:17" s="153" customFormat="1" ht="24" customHeight="1" x14ac:dyDescent="0.2">
      <c r="B9" s="239" t="s">
        <v>345</v>
      </c>
      <c r="C9" s="239" t="s">
        <v>346</v>
      </c>
      <c r="D9" s="149">
        <v>2014</v>
      </c>
      <c r="E9" s="150" t="s">
        <v>347</v>
      </c>
      <c r="F9" s="149" t="s">
        <v>348</v>
      </c>
      <c r="G9" s="151" t="s">
        <v>349</v>
      </c>
      <c r="H9" s="151" t="s">
        <v>350</v>
      </c>
      <c r="I9" s="152"/>
      <c r="J9" s="152"/>
      <c r="M9" s="154"/>
      <c r="N9" s="154"/>
      <c r="O9" s="155"/>
      <c r="Q9" s="152"/>
    </row>
    <row r="10" spans="2:17" s="153" customFormat="1" ht="33.75" x14ac:dyDescent="0.2">
      <c r="B10" s="233"/>
      <c r="C10" s="233"/>
      <c r="D10" s="156">
        <v>2015</v>
      </c>
      <c r="E10" s="237" t="s">
        <v>351</v>
      </c>
      <c r="F10" s="156" t="s">
        <v>352</v>
      </c>
      <c r="G10" s="157" t="s">
        <v>353</v>
      </c>
      <c r="H10" s="157" t="s">
        <v>350</v>
      </c>
      <c r="I10" s="152"/>
      <c r="J10" s="152"/>
      <c r="M10" s="154"/>
      <c r="N10" s="154"/>
      <c r="O10" s="155"/>
      <c r="Q10" s="152"/>
    </row>
    <row r="11" spans="2:17" ht="24" customHeight="1" x14ac:dyDescent="0.2">
      <c r="B11" s="230" t="s">
        <v>354</v>
      </c>
      <c r="C11" s="232" t="s">
        <v>355</v>
      </c>
      <c r="D11" s="158">
        <v>2015</v>
      </c>
      <c r="E11" s="159" t="s">
        <v>356</v>
      </c>
      <c r="F11" s="158" t="s">
        <v>357</v>
      </c>
      <c r="G11" s="160" t="s">
        <v>358</v>
      </c>
      <c r="H11" s="160" t="s">
        <v>359</v>
      </c>
    </row>
    <row r="12" spans="2:17" ht="27" customHeight="1" x14ac:dyDescent="0.2">
      <c r="B12" s="231"/>
      <c r="C12" s="233"/>
      <c r="D12" s="161">
        <v>2015</v>
      </c>
      <c r="E12" s="237" t="s">
        <v>360</v>
      </c>
      <c r="F12" s="156" t="s">
        <v>361</v>
      </c>
      <c r="G12" s="161" t="s">
        <v>353</v>
      </c>
      <c r="H12" s="157" t="s">
        <v>350</v>
      </c>
    </row>
    <row r="13" spans="2:17" s="153" customFormat="1" ht="101.25" x14ac:dyDescent="0.2">
      <c r="B13" s="162" t="s">
        <v>362</v>
      </c>
      <c r="C13" s="162" t="s">
        <v>363</v>
      </c>
      <c r="D13" s="163">
        <v>2015</v>
      </c>
      <c r="E13" s="164" t="s">
        <v>364</v>
      </c>
      <c r="F13" s="163" t="s">
        <v>365</v>
      </c>
      <c r="G13" s="165" t="s">
        <v>366</v>
      </c>
      <c r="H13" s="166" t="s">
        <v>367</v>
      </c>
      <c r="I13" s="152"/>
      <c r="J13" s="152"/>
      <c r="P13" s="167"/>
    </row>
    <row r="14" spans="2:17" ht="41.25" customHeight="1" x14ac:dyDescent="0.2">
      <c r="B14" s="235" t="s">
        <v>368</v>
      </c>
      <c r="C14" s="235" t="s">
        <v>346</v>
      </c>
      <c r="D14" s="160">
        <v>2014</v>
      </c>
      <c r="E14" s="168" t="s">
        <v>369</v>
      </c>
      <c r="F14" s="160" t="s">
        <v>370</v>
      </c>
      <c r="G14" s="169">
        <v>41778</v>
      </c>
      <c r="H14" s="169" t="s">
        <v>367</v>
      </c>
    </row>
    <row r="15" spans="2:17" ht="85.5" customHeight="1" x14ac:dyDescent="0.2">
      <c r="B15" s="236"/>
      <c r="C15" s="236"/>
      <c r="D15" s="160" t="s">
        <v>371</v>
      </c>
      <c r="E15" s="168" t="s">
        <v>372</v>
      </c>
      <c r="F15" s="160" t="s">
        <v>370</v>
      </c>
      <c r="G15" s="169" t="s">
        <v>373</v>
      </c>
      <c r="H15" s="169" t="s">
        <v>374</v>
      </c>
    </row>
    <row r="16" spans="2:17" ht="94.5" customHeight="1" x14ac:dyDescent="0.2">
      <c r="B16" s="237"/>
      <c r="C16" s="237"/>
      <c r="D16" s="170">
        <v>2020</v>
      </c>
      <c r="E16" s="171" t="s">
        <v>375</v>
      </c>
      <c r="F16" s="172" t="s">
        <v>376</v>
      </c>
      <c r="G16" s="158" t="s">
        <v>377</v>
      </c>
      <c r="H16" s="169" t="s">
        <v>378</v>
      </c>
    </row>
    <row r="17" spans="2:15" ht="45" x14ac:dyDescent="0.2">
      <c r="B17" s="168" t="s">
        <v>379</v>
      </c>
      <c r="C17" s="168" t="s">
        <v>346</v>
      </c>
      <c r="D17" s="158">
        <v>2014</v>
      </c>
      <c r="E17" s="168" t="s">
        <v>380</v>
      </c>
      <c r="F17" s="160" t="s">
        <v>381</v>
      </c>
      <c r="G17" s="157" t="s">
        <v>349</v>
      </c>
      <c r="H17" s="157" t="s">
        <v>350</v>
      </c>
    </row>
    <row r="18" spans="2:15" ht="49.5" customHeight="1" x14ac:dyDescent="0.2">
      <c r="B18" s="235" t="s">
        <v>382</v>
      </c>
      <c r="C18" s="235" t="s">
        <v>383</v>
      </c>
      <c r="D18" s="173">
        <v>2014</v>
      </c>
      <c r="E18" s="235" t="s">
        <v>384</v>
      </c>
      <c r="F18" s="163" t="s">
        <v>385</v>
      </c>
      <c r="G18" s="166" t="s">
        <v>349</v>
      </c>
      <c r="H18" s="166" t="s">
        <v>350</v>
      </c>
    </row>
    <row r="19" spans="2:15" ht="67.5" x14ac:dyDescent="0.2">
      <c r="B19" s="241"/>
      <c r="C19" s="241"/>
      <c r="D19" s="161">
        <v>2016</v>
      </c>
      <c r="E19" s="237" t="s">
        <v>386</v>
      </c>
      <c r="F19" s="156" t="s">
        <v>385</v>
      </c>
      <c r="G19" s="174" t="s">
        <v>387</v>
      </c>
      <c r="H19" s="157" t="s">
        <v>350</v>
      </c>
      <c r="I19" s="175"/>
      <c r="J19" s="175"/>
      <c r="K19" s="175"/>
      <c r="L19" s="175"/>
      <c r="M19" s="175"/>
      <c r="N19" s="175"/>
      <c r="O19" s="175"/>
    </row>
    <row r="20" spans="2:15" ht="21" customHeight="1" x14ac:dyDescent="0.2">
      <c r="B20" s="238" t="s">
        <v>388</v>
      </c>
      <c r="C20" s="238"/>
      <c r="D20" s="238"/>
      <c r="E20" s="238"/>
      <c r="F20" s="238"/>
      <c r="G20" s="238"/>
      <c r="H20" s="238"/>
      <c r="I20" s="175"/>
      <c r="J20" s="175"/>
      <c r="K20" s="175"/>
      <c r="L20" s="175"/>
      <c r="M20" s="175"/>
      <c r="N20" s="175"/>
      <c r="O20" s="175"/>
    </row>
    <row r="21" spans="2:15" ht="46.5" customHeight="1" x14ac:dyDescent="0.2">
      <c r="B21" s="240" t="s">
        <v>389</v>
      </c>
      <c r="C21" s="240" t="s">
        <v>390</v>
      </c>
      <c r="D21" s="149">
        <v>2013</v>
      </c>
      <c r="E21" s="150" t="s">
        <v>391</v>
      </c>
      <c r="F21" s="149"/>
      <c r="G21" s="176" t="s">
        <v>392</v>
      </c>
      <c r="H21" s="151" t="s">
        <v>350</v>
      </c>
    </row>
    <row r="22" spans="2:15" ht="48.75" customHeight="1" x14ac:dyDescent="0.2">
      <c r="B22" s="237"/>
      <c r="C22" s="237"/>
      <c r="D22" s="156">
        <v>2013</v>
      </c>
      <c r="E22" s="237" t="s">
        <v>393</v>
      </c>
      <c r="F22" s="156"/>
      <c r="G22" s="177" t="s">
        <v>394</v>
      </c>
      <c r="H22" s="157" t="s">
        <v>350</v>
      </c>
    </row>
    <row r="23" spans="2:15" ht="78.75" x14ac:dyDescent="0.2">
      <c r="B23" s="168" t="s">
        <v>395</v>
      </c>
      <c r="C23" s="168" t="s">
        <v>396</v>
      </c>
      <c r="D23" s="160">
        <v>2017</v>
      </c>
      <c r="E23" s="168" t="s">
        <v>397</v>
      </c>
      <c r="F23" s="160"/>
      <c r="G23" s="178" t="s">
        <v>398</v>
      </c>
      <c r="H23" s="169" t="s">
        <v>350</v>
      </c>
    </row>
    <row r="24" spans="2:15" ht="78.75" x14ac:dyDescent="0.2">
      <c r="B24" s="168" t="s">
        <v>389</v>
      </c>
      <c r="C24" s="168" t="s">
        <v>399</v>
      </c>
      <c r="D24" s="158">
        <v>2016</v>
      </c>
      <c r="E24" s="168" t="s">
        <v>400</v>
      </c>
      <c r="F24" s="158"/>
      <c r="G24" s="179" t="s">
        <v>401</v>
      </c>
      <c r="H24" s="169" t="s">
        <v>350</v>
      </c>
    </row>
    <row r="25" spans="2:15" ht="90" x14ac:dyDescent="0.2">
      <c r="B25" s="168" t="s">
        <v>402</v>
      </c>
      <c r="C25" s="168" t="s">
        <v>403</v>
      </c>
      <c r="D25" s="158">
        <v>2017</v>
      </c>
      <c r="E25" s="168" t="s">
        <v>404</v>
      </c>
      <c r="F25" s="158"/>
      <c r="G25" s="179" t="s">
        <v>405</v>
      </c>
      <c r="H25" s="169" t="s">
        <v>350</v>
      </c>
    </row>
    <row r="26" spans="2:15" ht="123.75" x14ac:dyDescent="0.2">
      <c r="B26" s="168" t="s">
        <v>406</v>
      </c>
      <c r="C26" s="168" t="s">
        <v>407</v>
      </c>
      <c r="D26" s="158">
        <v>2017</v>
      </c>
      <c r="E26" s="244" t="s">
        <v>408</v>
      </c>
      <c r="F26" s="158"/>
      <c r="G26" s="179" t="s">
        <v>409</v>
      </c>
      <c r="H26" s="169" t="s">
        <v>350</v>
      </c>
    </row>
    <row r="27" spans="2:15" ht="51.6" customHeight="1" x14ac:dyDescent="0.2">
      <c r="B27" s="235" t="s">
        <v>410</v>
      </c>
      <c r="C27" s="235" t="s">
        <v>411</v>
      </c>
      <c r="D27" s="173">
        <v>2019</v>
      </c>
      <c r="E27" s="243" t="s">
        <v>412</v>
      </c>
      <c r="F27" s="173"/>
      <c r="G27" s="180" t="s">
        <v>413</v>
      </c>
      <c r="H27" s="181" t="s">
        <v>350</v>
      </c>
    </row>
    <row r="28" spans="2:15" ht="90" customHeight="1" x14ac:dyDescent="0.2">
      <c r="B28" s="182" t="s">
        <v>414</v>
      </c>
      <c r="C28" s="182" t="s">
        <v>415</v>
      </c>
      <c r="D28" s="183">
        <v>2020</v>
      </c>
      <c r="E28" s="182" t="s">
        <v>416</v>
      </c>
      <c r="F28" s="183"/>
      <c r="G28" s="184" t="s">
        <v>417</v>
      </c>
      <c r="H28" s="181" t="s">
        <v>350</v>
      </c>
    </row>
    <row r="29" spans="2:15" ht="21" customHeight="1" x14ac:dyDescent="0.2">
      <c r="B29" s="242" t="s">
        <v>418</v>
      </c>
      <c r="C29" s="238"/>
      <c r="D29" s="238"/>
      <c r="E29" s="238"/>
      <c r="F29" s="238"/>
      <c r="G29" s="238"/>
      <c r="H29" s="238"/>
    </row>
    <row r="30" spans="2:15" ht="56.25" x14ac:dyDescent="0.2">
      <c r="B30" s="150" t="s">
        <v>419</v>
      </c>
      <c r="C30" s="150" t="s">
        <v>420</v>
      </c>
      <c r="D30" s="172">
        <v>2013</v>
      </c>
      <c r="E30" s="236" t="s">
        <v>421</v>
      </c>
      <c r="F30" s="172"/>
      <c r="G30" s="185" t="s">
        <v>422</v>
      </c>
      <c r="H30" s="186" t="s">
        <v>350</v>
      </c>
    </row>
    <row r="31" spans="2:15" ht="33.75" x14ac:dyDescent="0.2">
      <c r="B31" s="236" t="s">
        <v>419</v>
      </c>
      <c r="C31" s="236" t="s">
        <v>420</v>
      </c>
      <c r="D31" s="160">
        <v>2014</v>
      </c>
      <c r="E31" s="168" t="s">
        <v>423</v>
      </c>
      <c r="F31" s="160"/>
      <c r="G31" s="187" t="s">
        <v>349</v>
      </c>
      <c r="H31" s="169" t="s">
        <v>350</v>
      </c>
    </row>
    <row r="32" spans="2:15" ht="24" customHeight="1" x14ac:dyDescent="0.2">
      <c r="B32" s="168" t="s">
        <v>419</v>
      </c>
      <c r="C32" s="235" t="s">
        <v>424</v>
      </c>
      <c r="D32" s="163">
        <v>2015</v>
      </c>
      <c r="E32" s="235" t="s">
        <v>425</v>
      </c>
      <c r="F32" s="163"/>
      <c r="G32" s="188" t="s">
        <v>426</v>
      </c>
      <c r="H32" s="166" t="s">
        <v>350</v>
      </c>
    </row>
    <row r="33" spans="2:8" ht="24" customHeight="1" x14ac:dyDescent="0.2">
      <c r="B33" s="168" t="s">
        <v>419</v>
      </c>
      <c r="C33" s="168" t="s">
        <v>424</v>
      </c>
      <c r="D33" s="160">
        <v>2015</v>
      </c>
      <c r="E33" s="168" t="s">
        <v>427</v>
      </c>
      <c r="F33" s="160"/>
      <c r="G33" s="187" t="s">
        <v>428</v>
      </c>
      <c r="H33" s="169" t="s">
        <v>350</v>
      </c>
    </row>
    <row r="34" spans="2:8" ht="64.5" customHeight="1" x14ac:dyDescent="0.2">
      <c r="B34" s="236" t="s">
        <v>429</v>
      </c>
      <c r="C34" s="235" t="s">
        <v>430</v>
      </c>
      <c r="D34" s="163">
        <v>2017</v>
      </c>
      <c r="E34" s="235" t="s">
        <v>431</v>
      </c>
      <c r="F34" s="163"/>
      <c r="G34" s="188" t="s">
        <v>432</v>
      </c>
      <c r="H34" s="166" t="s">
        <v>350</v>
      </c>
    </row>
    <row r="35" spans="2:8" ht="71.25" customHeight="1" x14ac:dyDescent="0.2">
      <c r="B35" s="182" t="s">
        <v>433</v>
      </c>
      <c r="C35" s="182" t="s">
        <v>434</v>
      </c>
      <c r="D35" s="189">
        <v>2020</v>
      </c>
      <c r="E35" s="182" t="s">
        <v>435</v>
      </c>
      <c r="F35" s="182"/>
      <c r="G35" s="189" t="s">
        <v>436</v>
      </c>
      <c r="H35" s="189" t="s">
        <v>350</v>
      </c>
    </row>
    <row r="36" spans="2:8" ht="62.1" customHeight="1" x14ac:dyDescent="0.2">
      <c r="B36" s="241" t="s">
        <v>433</v>
      </c>
      <c r="C36" s="241" t="s">
        <v>437</v>
      </c>
      <c r="D36" s="190" t="s">
        <v>438</v>
      </c>
      <c r="E36" s="241" t="s">
        <v>439</v>
      </c>
      <c r="F36" s="241"/>
      <c r="G36" s="191" t="s">
        <v>377</v>
      </c>
      <c r="H36" s="191" t="s">
        <v>350</v>
      </c>
    </row>
    <row r="37" spans="2:8" ht="5.25" customHeight="1" x14ac:dyDescent="0.2">
      <c r="B37" s="192"/>
      <c r="C37" s="192"/>
      <c r="D37" s="192"/>
      <c r="E37" s="192"/>
      <c r="F37" s="192"/>
      <c r="G37" s="193"/>
      <c r="H37" s="192"/>
    </row>
    <row r="38" spans="2:8" ht="12.95" customHeight="1" x14ac:dyDescent="0.2">
      <c r="B38" s="270" t="s">
        <v>243</v>
      </c>
      <c r="C38" s="270"/>
      <c r="D38" s="270"/>
      <c r="E38" s="270"/>
      <c r="F38" s="270"/>
      <c r="G38" s="270"/>
      <c r="H38" s="270"/>
    </row>
    <row r="39" spans="2:8" ht="12.95" customHeight="1" x14ac:dyDescent="0.2">
      <c r="B39" s="194"/>
      <c r="C39" s="194"/>
      <c r="D39" s="194"/>
      <c r="E39" s="194"/>
      <c r="F39" s="194"/>
      <c r="G39" s="195"/>
      <c r="H39" s="194"/>
    </row>
    <row r="40" spans="2:8" ht="12.95" customHeight="1" x14ac:dyDescent="0.2">
      <c r="B40" s="140" t="s">
        <v>244</v>
      </c>
    </row>
  </sheetData>
  <mergeCells count="3">
    <mergeCell ref="B6:H6"/>
    <mergeCell ref="B7:F7"/>
    <mergeCell ref="B38:H38"/>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Slika 1</vt:lpstr>
      <vt:lpstr>Slika 2</vt:lpstr>
      <vt:lpstr>Slika 3</vt:lpstr>
      <vt:lpstr>Slika4_lijevo</vt:lpstr>
      <vt:lpstr>Slika 4 desno</vt:lpstr>
      <vt:lpstr>Slika 5 lijevo</vt:lpstr>
      <vt:lpstr>Slika 5 desno</vt:lpstr>
      <vt:lpstr>Tablica 2. </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Tihana Škrinjarić</dc:creator>
  <cp:lastModifiedBy>Svjetlana Čolak</cp:lastModifiedBy>
  <dcterms:created xsi:type="dcterms:W3CDTF">2021-09-29T09:01:48Z</dcterms:created>
  <dcterms:modified xsi:type="dcterms:W3CDTF">2022-04-13T15:08:25Z</dcterms:modified>
</cp:coreProperties>
</file>