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ssehovic\Desktop\posao\web\"/>
    </mc:Choice>
  </mc:AlternateContent>
  <bookViews>
    <workbookView xWindow="0" yWindow="0" windowWidth="7485" windowHeight="2085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2" l="1"/>
  <c r="H9" i="22"/>
  <c r="H8" i="22"/>
  <c r="H6" i="22"/>
  <c r="E10" i="22"/>
  <c r="E9" i="22"/>
  <c r="E8" i="22"/>
  <c r="E7" i="22"/>
  <c r="E6" i="22"/>
  <c r="E21" i="1" l="1"/>
  <c r="C21" i="1"/>
  <c r="E15" i="1"/>
  <c r="E22" i="1" s="1"/>
  <c r="C15" i="1"/>
  <c r="C22" i="1" s="1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<sst xmlns="http://schemas.openxmlformats.org/spreadsheetml/2006/main" count="304" uniqueCount="154">
  <si>
    <t/>
  </si>
  <si>
    <t>%</t>
  </si>
  <si>
    <t xml:space="preserve">  37.18%</t>
  </si>
  <si>
    <t xml:space="preserve">  96.11%</t>
  </si>
  <si>
    <t xml:space="preserve">  93.06%</t>
  </si>
  <si>
    <t xml:space="preserve">  97.39%</t>
  </si>
  <si>
    <t xml:space="preserve">   6.94%</t>
  </si>
  <si>
    <t xml:space="preserve">   2.61%</t>
  </si>
  <si>
    <t xml:space="preserve">   1.44%</t>
  </si>
  <si>
    <t xml:space="preserve">   0.19%</t>
  </si>
  <si>
    <t xml:space="preserve">   2.09%</t>
  </si>
  <si>
    <t xml:space="preserve">   0.57%</t>
  </si>
  <si>
    <t xml:space="preserve">  19.32%</t>
  </si>
  <si>
    <t xml:space="preserve">   0.13%</t>
  </si>
  <si>
    <t xml:space="preserve">  39.97%</t>
  </si>
  <si>
    <t xml:space="preserve">   3.00%</t>
  </si>
  <si>
    <t xml:space="preserve">  78.17%</t>
  </si>
  <si>
    <t xml:space="preserve">  70.52%</t>
  </si>
  <si>
    <t xml:space="preserve">  21.83%</t>
  </si>
  <si>
    <t xml:space="preserve">  29.48%</t>
  </si>
  <si>
    <t xml:space="preserve"> 100.00%</t>
  </si>
  <si>
    <t xml:space="preserve">   5.62%</t>
  </si>
  <si>
    <t xml:space="preserve">  48.74%</t>
  </si>
  <si>
    <t xml:space="preserve">   9.24%</t>
  </si>
  <si>
    <t xml:space="preserve">  47.31%</t>
  </si>
  <si>
    <t xml:space="preserve">  45.72%</t>
  </si>
  <si>
    <t xml:space="preserve">   2.03%</t>
  </si>
  <si>
    <t xml:space="preserve">  39.42%</t>
  </si>
  <si>
    <t xml:space="preserve">   1.92%</t>
  </si>
  <si>
    <t>Number of transactions – left</t>
  </si>
  <si>
    <t>Value of transactions – right</t>
  </si>
  <si>
    <t xml:space="preserve">Executed payment transactions (1) </t>
  </si>
  <si>
    <t>A) NATIONAL PAYMENT TRANSACTIONS</t>
  </si>
  <si>
    <t xml:space="preserve">1 Sent credit transfers (2) </t>
  </si>
  <si>
    <t>1.1 Credit transfers</t>
  </si>
  <si>
    <t>1.2 Standing orders</t>
  </si>
  <si>
    <t>2 Bill-paying service</t>
  </si>
  <si>
    <t>3 Direct debits</t>
  </si>
  <si>
    <t>4 Debits from the accounts by simple book entry (3)</t>
  </si>
  <si>
    <t xml:space="preserve">5 Transactions using payment cards issued in the RC (4) </t>
  </si>
  <si>
    <t>5.1 Debit payment cards</t>
  </si>
  <si>
    <t xml:space="preserve">5.2 Credit payment cards </t>
  </si>
  <si>
    <t>TOTAL NATIONAL PAYMENT TRANSACTIONS (1 – 5)</t>
  </si>
  <si>
    <t xml:space="preserve">B) INTERNATIONAL PAYMENT TRANSACTIONS </t>
  </si>
  <si>
    <t xml:space="preserve">6 Sent credit transfers (5) </t>
  </si>
  <si>
    <t>7 Received credit transfers (6)</t>
  </si>
  <si>
    <t xml:space="preserve">8 Transactions using payment cards issued in the RC (7) </t>
  </si>
  <si>
    <t xml:space="preserve">9 Transactions of acquiring payment cards issued outside the RC (8) </t>
  </si>
  <si>
    <t>TOTAL INTERNATIONAL PAYMENT TRANSACTIONS (6 – 9)</t>
  </si>
  <si>
    <t>TOTAL (A+B)</t>
  </si>
  <si>
    <t>Number of transactions</t>
  </si>
  <si>
    <t>Value of transactions
in kuna</t>
  </si>
  <si>
    <t>Number of 
transactions</t>
  </si>
  <si>
    <t>Note: Including the payment transactions of consumers, business entities, credit institutions and the Financial Agency, executed in all currencies and converted into kuna.</t>
  </si>
  <si>
    <t>Source: CNB.</t>
  </si>
  <si>
    <t>Figure 1 Number and value of national cashless payment transactions</t>
  </si>
  <si>
    <t>Reporting period</t>
  </si>
  <si>
    <t>Total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</si>
  <si>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</si>
  <si>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</si>
  <si>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</si>
  <si>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</si>
  <si>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</si>
  <si>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</si>
  <si>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</si>
  <si>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</si>
  <si>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</si>
  <si>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</si>
  <si>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</si>
  <si>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</si>
  <si>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number of transactions</t>
  </si>
  <si>
    <t>Sent credit transfers</t>
  </si>
  <si>
    <t>Bill-paying service</t>
  </si>
  <si>
    <t>Direct debits</t>
  </si>
  <si>
    <t>Debits from the accounts by simple book entry</t>
  </si>
  <si>
    <t>Transactions using payment cards issued in the RC</t>
  </si>
  <si>
    <t>Figure 3 Structure of national cashless payment transactions according to the value of executed payment transactions</t>
  </si>
  <si>
    <t>value of transactions</t>
  </si>
  <si>
    <t xml:space="preserve">Figure 4 Average values of national cashless payment transactions </t>
  </si>
  <si>
    <t>Total (consumer)</t>
  </si>
  <si>
    <t>Total (business entity)</t>
  </si>
  <si>
    <t>Value of transactions</t>
  </si>
  <si>
    <t>Average value – consumer</t>
  </si>
  <si>
    <t xml:space="preserve">Average value – business entity </t>
  </si>
  <si>
    <t>Payment transactions executed using the bill-paying service in the RC in 2020 could be initiated by consumers only.</t>
  </si>
  <si>
    <t>Notes: National cashless payment transactions include cashless payment transactions executed in all currencies and converted into kuna.</t>
  </si>
  <si>
    <t>Figure 5 Number and value of sent credit transfers</t>
  </si>
  <si>
    <t>Note: Data refer to the payment transactions of sent national credit transfers executed in all currencies and converted into kuna.</t>
  </si>
  <si>
    <t>Figure 6 Share of credit transfers and standing orders in the total number and value of sent credit transfers in 2020</t>
  </si>
  <si>
    <t xml:space="preserve">Number of transactions </t>
  </si>
  <si>
    <t>Credit transfers</t>
  </si>
  <si>
    <t>Standing orders</t>
  </si>
  <si>
    <t>Note: Data refer to sent credit transfers executed</t>
  </si>
  <si>
    <t>in all currencies and converted into kuna.</t>
  </si>
  <si>
    <t>Figure 7 Credit transfers (Subcategory 1.1)</t>
  </si>
  <si>
    <t xml:space="preserve">Note: Data refer to the transactions of sent national credit transfers </t>
  </si>
  <si>
    <t>executed in all currencies and converted into kuna.</t>
  </si>
  <si>
    <t>Figure 8 Standing orders (Subcategory 1.2)</t>
  </si>
  <si>
    <t>Note: Data refer to standing order transactions executed</t>
  </si>
  <si>
    <t xml:space="preserve">Figure 9 Bill-paying service </t>
  </si>
  <si>
    <t xml:space="preserve">Note: Data refer to the payment transactions executed using the bill-paying service </t>
  </si>
  <si>
    <t>in kuna.</t>
  </si>
  <si>
    <t xml:space="preserve">Figure 10 Direct debits </t>
  </si>
  <si>
    <t>Figure 11 Number and value of transactions of debits from the accounts by simple book entry</t>
  </si>
  <si>
    <t>Feb-19</t>
  </si>
  <si>
    <t>Figure 12 Transactions using payment cards issued in the RC</t>
  </si>
  <si>
    <t>of the purchase of goods and services using a payment card and direct debits collected through a payment</t>
  </si>
  <si>
    <t>card executed in kuna.</t>
  </si>
  <si>
    <t>Note: Data refer to national transactions using payment cards issued in the RC, which include payment transactions</t>
  </si>
  <si>
    <t>Figure 13 Share of debit and credit payment cards in the total number and value of transactions executed using payment cards issued in the RC</t>
  </si>
  <si>
    <t>Debit payment cards</t>
  </si>
  <si>
    <t>Credit payment cards</t>
  </si>
  <si>
    <t>Note: Data refer to transactions using payment cards</t>
  </si>
  <si>
    <t>issued in the RC executed in kuna.</t>
  </si>
  <si>
    <t>Figure 14 Number and value of international cashless payment transactions</t>
  </si>
  <si>
    <t>Figure 15 Structure of international cashless payment transactions according to the number of executed payment transactions</t>
  </si>
  <si>
    <t>Received credit transfers</t>
  </si>
  <si>
    <t>Transactions of acquiring payment cards issued outside the RC</t>
  </si>
  <si>
    <t xml:space="preserve">Note: Data refer to the value of international cashless payment transactions </t>
  </si>
  <si>
    <t>Figure 17 Average value of international cashless payment transactions</t>
  </si>
  <si>
    <t>Note: International cashless payment transactions include cashless payment transactions executed in all currencies and converted into kuna.</t>
  </si>
  <si>
    <t>Figure 18 Sent international credit transfers</t>
  </si>
  <si>
    <t xml:space="preserve">Note: Data refer to sent international credit transfers executed in </t>
  </si>
  <si>
    <t>all currencies and converted into kuna.</t>
  </si>
  <si>
    <t>Figure 19 Structure of sent international credit transfers by currency</t>
  </si>
  <si>
    <t>Currency</t>
  </si>
  <si>
    <t>EUR</t>
  </si>
  <si>
    <t>USD</t>
  </si>
  <si>
    <t>GBP</t>
  </si>
  <si>
    <t>CHF</t>
  </si>
  <si>
    <t>HRK</t>
  </si>
  <si>
    <t>Other currencies</t>
  </si>
  <si>
    <t>Figure 20 Received international credit transfers</t>
  </si>
  <si>
    <t>Note: Data refer to received international credit transfers executed</t>
  </si>
  <si>
    <t>Figure 21 Structure of received international credit transfers by currency</t>
  </si>
  <si>
    <t>Figure 22 Transactions using payment cards issued in the RC</t>
  </si>
  <si>
    <t>Figure 23 Transactions of acquiring payment cards issued outside the RC</t>
  </si>
  <si>
    <t xml:space="preserve">Note: National cashless payment transactions include cashless </t>
  </si>
  <si>
    <t>payment transactions executed in all currencies and converted into kuna.</t>
  </si>
  <si>
    <t>Note: Data refer to direct debit transactions executed</t>
  </si>
  <si>
    <t xml:space="preserve">Note: Data refer to the transactions of debits from the accounts by simple book entry executed </t>
  </si>
  <si>
    <t>Note: Data refer to international cashless payment transactions</t>
  </si>
  <si>
    <t>The value of transactions per individual currencies is converted into kuna.</t>
  </si>
  <si>
    <t xml:space="preserve">Notes: Data refer to sent international credit transfers by currency. </t>
  </si>
  <si>
    <t>Notes: Data refer to received international credit transfers by currency.</t>
  </si>
  <si>
    <t>Note: Data refer to international transactions using payment cards issued in the RC, which include</t>
  </si>
  <si>
    <t xml:space="preserve">payment transactions of the purchase of goods and services using a payment card  and payment </t>
  </si>
  <si>
    <t>transactions of cash withdrawal using a payment card executed in all currencies and converted into kuna.</t>
  </si>
  <si>
    <t>executed in kuna.</t>
  </si>
  <si>
    <t xml:space="preserve">through EFTPOS terminals and online at the point of sale through a payment card; </t>
  </si>
  <si>
    <t>which include the transactions of acquiring for the purchase of goods and services executed</t>
  </si>
  <si>
    <t xml:space="preserve">Note: Data refer to the transactions of acquiring payment cards issued outside the RC, </t>
  </si>
  <si>
    <t>Figure 2 Structure of national cashless payment transactions according to the number of executed payment transactions</t>
  </si>
  <si>
    <t>Figure 16 Structure of international cashless payment transactions according to the value of executed payment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</si>
</sst>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indexed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202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3" fontId="14" fillId="2" borderId="6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7" fontId="14" fillId="2" borderId="0" xfId="3" applyNumberFormat="1" applyFill="1" applyBorder="1" applyAlignment="1">
      <alignment horizontal="center"/>
    </xf>
    <xf numFmtId="0" fontId="0" fillId="2" borderId="0" xfId="0" applyFill="1"/>
    <xf numFmtId="0" fontId="13" fillId="0" borderId="4" xfId="2" applyNumberFormat="1" applyFont="1" applyAlignment="1">
      <alignment horizontal="center" vertical="center" wrapText="1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167" fontId="14" fillId="2" borderId="0" xfId="0" quotePrefix="1" applyNumberFormat="1" applyFont="1" applyFill="1" applyAlignment="1">
      <alignment horizontal="center"/>
    </xf>
    <xf numFmtId="167" fontId="14" fillId="2" borderId="6" xfId="3" quotePrefix="1" applyNumberFormat="1" applyFont="1" applyFill="1" applyAlignment="1">
      <alignment horizontal="center"/>
    </xf>
    <xf numFmtId="0" fontId="0" fillId="2" borderId="0" xfId="0" applyFill="1" applyBorder="1"/>
    <xf numFmtId="0" fontId="14" fillId="2" borderId="0" xfId="0" quotePrefix="1" applyFont="1" applyFill="1" applyAlignment="1">
      <alignment horizontal="center"/>
    </xf>
    <xf numFmtId="0" fontId="14" fillId="2" borderId="0" xfId="0" applyFont="1" applyFill="1" applyBorder="1"/>
    <xf numFmtId="0" fontId="0" fillId="0" borderId="0" xfId="0" applyBorder="1"/>
    <xf numFmtId="0" fontId="0" fillId="2" borderId="5" xfId="0" applyFill="1" applyBorder="1"/>
    <xf numFmtId="0" fontId="14" fillId="2" borderId="6" xfId="3" applyNumberFormat="1" applyFill="1" applyBorder="1"/>
    <xf numFmtId="0" fontId="0" fillId="0" borderId="5" xfId="0" applyBorder="1"/>
    <xf numFmtId="3" fontId="14" fillId="2" borderId="6" xfId="3" applyNumberForma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left"/>
    </xf>
    <xf numFmtId="3" fontId="14" fillId="2" borderId="6" xfId="4" applyNumberFormat="1" applyFont="1" applyFill="1" applyAlignment="1">
      <alignment horizontal="left"/>
    </xf>
    <xf numFmtId="1" fontId="14" fillId="2" borderId="0" xfId="0" applyNumberFormat="1" applyFont="1" applyFill="1" applyAlignment="1">
      <alignment horizontal="center"/>
    </xf>
    <xf numFmtId="1" fontId="14" fillId="2" borderId="6" xfId="4" applyNumberFormat="1" applyFont="1" applyFill="1" applyAlignment="1">
      <alignment horizontal="center"/>
    </xf>
    <xf numFmtId="0" fontId="14" fillId="2" borderId="6" xfId="3" applyNumberFormat="1" applyFont="1" applyFill="1"/>
    <xf numFmtId="3" fontId="14" fillId="2" borderId="0" xfId="3" applyNumberFormat="1" applyFont="1" applyFill="1" applyBorder="1" applyAlignment="1">
      <alignment horizontal="right"/>
    </xf>
    <xf numFmtId="3" fontId="14" fillId="2" borderId="6" xfId="3" applyNumberFormat="1" applyFont="1" applyFill="1" applyAlignment="1">
      <alignment horizontal="right"/>
    </xf>
    <xf numFmtId="0" fontId="4" fillId="0" borderId="0" xfId="0" applyFont="1"/>
    <xf numFmtId="17" fontId="14" fillId="2" borderId="6" xfId="3" applyNumberFormat="1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/>
    <xf numFmtId="0" fontId="13" fillId="0" borderId="4" xfId="2" applyNumberFormat="1" applyFont="1" applyAlignment="1">
      <alignment horizontal="center" vertical="center" wrapText="1"/>
    </xf>
    <xf numFmtId="0" fontId="13" fillId="0" borderId="5" xfId="4" applyNumberFormat="1" applyBorder="1" applyAlignment="1">
      <alignment horizontal="center" vertical="center" wrapText="1"/>
    </xf>
    <xf numFmtId="0" fontId="13" fillId="0" borderId="6" xfId="4" applyNumberForma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4" xfId="4" applyNumberFormat="1" applyFill="1" applyBorder="1" applyAlignment="1">
      <alignment horizontal="center"/>
    </xf>
    <xf numFmtId="0" fontId="13" fillId="2" borderId="6" xfId="4" applyNumberForma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5" xfId="4" applyNumberForma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13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/>
    <cellStyle name="Zadnji redak" xfId="3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75481532</c:v>
                </c:pt>
                <c:pt idx="1">
                  <c:v>75603317</c:v>
                </c:pt>
                <c:pt idx="2">
                  <c:v>74789970</c:v>
                </c:pt>
                <c:pt idx="3">
                  <c:v>68062079</c:v>
                </c:pt>
                <c:pt idx="4">
                  <c:v>75530360</c:v>
                </c:pt>
                <c:pt idx="5">
                  <c:v>82137656</c:v>
                </c:pt>
                <c:pt idx="6">
                  <c:v>85178442</c:v>
                </c:pt>
                <c:pt idx="7">
                  <c:v>80059041</c:v>
                </c:pt>
                <c:pt idx="8">
                  <c:v>82511852</c:v>
                </c:pt>
                <c:pt idx="9">
                  <c:v>83750851</c:v>
                </c:pt>
                <c:pt idx="10">
                  <c:v>81246463</c:v>
                </c:pt>
                <c:pt idx="11">
                  <c:v>85993154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49552"/>
        <c:axId val="224652352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Jan-20</c:v>
                </c:pt>
                <c:pt idx="1">
                  <c:v>Feb-20</c:v>
                </c:pt>
                <c:pt idx="2">
                  <c:v>Mar-20</c:v>
                </c:pt>
                <c:pt idx="3">
                  <c:v>Apr-20</c:v>
                </c:pt>
                <c:pt idx="4">
                  <c:v>May-20</c:v>
                </c:pt>
                <c:pt idx="5">
                  <c:v>Jun-20</c:v>
                </c:pt>
                <c:pt idx="6">
                  <c:v>Jul-20</c:v>
                </c:pt>
                <c:pt idx="7">
                  <c:v>Aug-20</c:v>
                </c:pt>
                <c:pt idx="8">
                  <c:v>Sep-20</c:v>
                </c:pt>
                <c:pt idx="9">
                  <c:v>Oct-20</c:v>
                </c:pt>
                <c:pt idx="10">
                  <c:v>Nov-20</c:v>
                </c:pt>
                <c:pt idx="11">
                  <c:v>Dec-20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197861813727</c:v>
                </c:pt>
                <c:pt idx="1">
                  <c:v>187436516309</c:v>
                </c:pt>
                <c:pt idx="2">
                  <c:v>230075611375</c:v>
                </c:pt>
                <c:pt idx="3">
                  <c:v>167784299043</c:v>
                </c:pt>
                <c:pt idx="4">
                  <c:v>185951085774</c:v>
                </c:pt>
                <c:pt idx="5">
                  <c:v>192140964725</c:v>
                </c:pt>
                <c:pt idx="6">
                  <c:v>210627633604</c:v>
                </c:pt>
                <c:pt idx="7">
                  <c:v>175604204760</c:v>
                </c:pt>
                <c:pt idx="8">
                  <c:v>181074649615</c:v>
                </c:pt>
                <c:pt idx="9">
                  <c:v>184347649639</c:v>
                </c:pt>
                <c:pt idx="10">
                  <c:v>184483467046</c:v>
                </c:pt>
                <c:pt idx="11">
                  <c:v>235325855422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653472"/>
        <c:axId val="224652912"/>
      </c:lineChart>
      <c:catAx>
        <c:axId val="22464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52352"/>
        <c:crosses val="autoZero"/>
        <c:auto val="1"/>
        <c:lblAlgn val="ctr"/>
        <c:lblOffset val="100"/>
        <c:noMultiLvlLbl val="0"/>
      </c:catAx>
      <c:valAx>
        <c:axId val="22465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49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46529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465347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937968119838677"/>
                <c:y val="0.2594297000003711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</a:t>
                  </a:r>
                  <a:r>
                    <a:rPr lang="hr-HR" baseline="0"/>
                    <a:t>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465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652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9'!$B$6:$B$17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1296548</c:v>
                </c:pt>
                <c:pt idx="1">
                  <c:v>1286499</c:v>
                </c:pt>
                <c:pt idx="2">
                  <c:v>1139062</c:v>
                </c:pt>
                <c:pt idx="3">
                  <c:v>977144</c:v>
                </c:pt>
                <c:pt idx="4">
                  <c:v>1117472</c:v>
                </c:pt>
                <c:pt idx="5">
                  <c:v>1163022</c:v>
                </c:pt>
                <c:pt idx="6">
                  <c:v>1179033</c:v>
                </c:pt>
                <c:pt idx="7">
                  <c:v>1087611</c:v>
                </c:pt>
                <c:pt idx="8">
                  <c:v>1117498</c:v>
                </c:pt>
                <c:pt idx="9">
                  <c:v>1162177</c:v>
                </c:pt>
                <c:pt idx="10">
                  <c:v>1068339</c:v>
                </c:pt>
                <c:pt idx="11">
                  <c:v>1105250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0080"/>
        <c:axId val="227480640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9'!$B$6:$B$17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426609765</c:v>
                </c:pt>
                <c:pt idx="1">
                  <c:v>434815065</c:v>
                </c:pt>
                <c:pt idx="2">
                  <c:v>362368455</c:v>
                </c:pt>
                <c:pt idx="3">
                  <c:v>312757880</c:v>
                </c:pt>
                <c:pt idx="4">
                  <c:v>336472463</c:v>
                </c:pt>
                <c:pt idx="5">
                  <c:v>348083543</c:v>
                </c:pt>
                <c:pt idx="6">
                  <c:v>384530947</c:v>
                </c:pt>
                <c:pt idx="7">
                  <c:v>388168049</c:v>
                </c:pt>
                <c:pt idx="8">
                  <c:v>385556904</c:v>
                </c:pt>
                <c:pt idx="9">
                  <c:v>368627738</c:v>
                </c:pt>
                <c:pt idx="10">
                  <c:v>358844834</c:v>
                </c:pt>
                <c:pt idx="11">
                  <c:v>371755270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1760"/>
        <c:axId val="227481200"/>
      </c:lineChart>
      <c:dateAx>
        <c:axId val="2274800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80640"/>
        <c:crosses val="autoZero"/>
        <c:auto val="1"/>
        <c:lblOffset val="100"/>
        <c:baseTimeUnit val="months"/>
      </c:dateAx>
      <c:valAx>
        <c:axId val="22748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800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748120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817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274817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274812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10'!$B$6:$B$17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1689658</c:v>
                </c:pt>
                <c:pt idx="1">
                  <c:v>1628932</c:v>
                </c:pt>
                <c:pt idx="2">
                  <c:v>1690846</c:v>
                </c:pt>
                <c:pt idx="3">
                  <c:v>1593917</c:v>
                </c:pt>
                <c:pt idx="4">
                  <c:v>1601244</c:v>
                </c:pt>
                <c:pt idx="5">
                  <c:v>1645690</c:v>
                </c:pt>
                <c:pt idx="6">
                  <c:v>1691157</c:v>
                </c:pt>
                <c:pt idx="7">
                  <c:v>1649626</c:v>
                </c:pt>
                <c:pt idx="8">
                  <c:v>1627483</c:v>
                </c:pt>
                <c:pt idx="9">
                  <c:v>1672488</c:v>
                </c:pt>
                <c:pt idx="10">
                  <c:v>1675992</c:v>
                </c:pt>
                <c:pt idx="11">
                  <c:v>1722990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79680"/>
        <c:axId val="227580240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10'!$B$6:$B$17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1211146913</c:v>
                </c:pt>
                <c:pt idx="1">
                  <c:v>1161309627</c:v>
                </c:pt>
                <c:pt idx="2">
                  <c:v>1149994603</c:v>
                </c:pt>
                <c:pt idx="3">
                  <c:v>1037511987</c:v>
                </c:pt>
                <c:pt idx="4">
                  <c:v>945263709</c:v>
                </c:pt>
                <c:pt idx="5">
                  <c:v>1078849087</c:v>
                </c:pt>
                <c:pt idx="6">
                  <c:v>1103904172</c:v>
                </c:pt>
                <c:pt idx="7">
                  <c:v>1110124516</c:v>
                </c:pt>
                <c:pt idx="8">
                  <c:v>1093590610</c:v>
                </c:pt>
                <c:pt idx="9">
                  <c:v>1116255635</c:v>
                </c:pt>
                <c:pt idx="10">
                  <c:v>1123110415</c:v>
                </c:pt>
                <c:pt idx="11">
                  <c:v>1143275493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81360"/>
        <c:axId val="227580800"/>
      </c:lineChart>
      <c:dateAx>
        <c:axId val="2275796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80240"/>
        <c:crosses val="autoZero"/>
        <c:auto val="1"/>
        <c:lblOffset val="100"/>
        <c:baseTimeUnit val="months"/>
      </c:dateAx>
      <c:valAx>
        <c:axId val="227580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79680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758080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813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275813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27580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14051758</c:v>
                </c:pt>
                <c:pt idx="1">
                  <c:v>13993705</c:v>
                </c:pt>
                <c:pt idx="2">
                  <c:v>15018362</c:v>
                </c:pt>
                <c:pt idx="3">
                  <c:v>14573386</c:v>
                </c:pt>
                <c:pt idx="4">
                  <c:v>15274233</c:v>
                </c:pt>
                <c:pt idx="5">
                  <c:v>15041226</c:v>
                </c:pt>
                <c:pt idx="6">
                  <c:v>15403097</c:v>
                </c:pt>
                <c:pt idx="7">
                  <c:v>14762747</c:v>
                </c:pt>
                <c:pt idx="8">
                  <c:v>14697605</c:v>
                </c:pt>
                <c:pt idx="9">
                  <c:v>15394413</c:v>
                </c:pt>
                <c:pt idx="10">
                  <c:v>14755458</c:v>
                </c:pt>
                <c:pt idx="11">
                  <c:v>15431812</c:v>
                </c:pt>
                <c:pt idx="12">
                  <c:v>14934534</c:v>
                </c:pt>
                <c:pt idx="13">
                  <c:v>14581295</c:v>
                </c:pt>
                <c:pt idx="14">
                  <c:v>14949924</c:v>
                </c:pt>
                <c:pt idx="15">
                  <c:v>15475047</c:v>
                </c:pt>
                <c:pt idx="16">
                  <c:v>14836361</c:v>
                </c:pt>
                <c:pt idx="17">
                  <c:v>15221341</c:v>
                </c:pt>
                <c:pt idx="18">
                  <c:v>15852587</c:v>
                </c:pt>
                <c:pt idx="19">
                  <c:v>15230743</c:v>
                </c:pt>
                <c:pt idx="20">
                  <c:v>15480174</c:v>
                </c:pt>
                <c:pt idx="21">
                  <c:v>15793838</c:v>
                </c:pt>
                <c:pt idx="22">
                  <c:v>15391839</c:v>
                </c:pt>
                <c:pt idx="23">
                  <c:v>15841467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84720"/>
        <c:axId val="226388784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254905722</c:v>
                </c:pt>
                <c:pt idx="1">
                  <c:v>229595316</c:v>
                </c:pt>
                <c:pt idx="2">
                  <c:v>254579024</c:v>
                </c:pt>
                <c:pt idx="3">
                  <c:v>257260948</c:v>
                </c:pt>
                <c:pt idx="4">
                  <c:v>239246814</c:v>
                </c:pt>
                <c:pt idx="5">
                  <c:v>271420442</c:v>
                </c:pt>
                <c:pt idx="6">
                  <c:v>276217103</c:v>
                </c:pt>
                <c:pt idx="7">
                  <c:v>258217927</c:v>
                </c:pt>
                <c:pt idx="8">
                  <c:v>272748365</c:v>
                </c:pt>
                <c:pt idx="9">
                  <c:v>281803251</c:v>
                </c:pt>
                <c:pt idx="10">
                  <c:v>255023382</c:v>
                </c:pt>
                <c:pt idx="11">
                  <c:v>266073129</c:v>
                </c:pt>
                <c:pt idx="12">
                  <c:v>284859071</c:v>
                </c:pt>
                <c:pt idx="13">
                  <c:v>229852329</c:v>
                </c:pt>
                <c:pt idx="14">
                  <c:v>240194846</c:v>
                </c:pt>
                <c:pt idx="15">
                  <c:v>254216050</c:v>
                </c:pt>
                <c:pt idx="16">
                  <c:v>209134785</c:v>
                </c:pt>
                <c:pt idx="17">
                  <c:v>214011646</c:v>
                </c:pt>
                <c:pt idx="18">
                  <c:v>277989322</c:v>
                </c:pt>
                <c:pt idx="19">
                  <c:v>239415645</c:v>
                </c:pt>
                <c:pt idx="20">
                  <c:v>237357638</c:v>
                </c:pt>
                <c:pt idx="21">
                  <c:v>301853932</c:v>
                </c:pt>
                <c:pt idx="22">
                  <c:v>234179022</c:v>
                </c:pt>
                <c:pt idx="23">
                  <c:v>239682251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89904"/>
        <c:axId val="226389344"/>
      </c:lineChart>
      <c:catAx>
        <c:axId val="22758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88784"/>
        <c:crosses val="autoZero"/>
        <c:auto val="1"/>
        <c:lblAlgn val="ctr"/>
        <c:lblOffset val="100"/>
        <c:noMultiLvlLbl val="0"/>
      </c:catAx>
      <c:valAx>
        <c:axId val="2263887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84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63893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8990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638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389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25337861</c:v>
                </c:pt>
                <c:pt idx="1">
                  <c:v>24877501</c:v>
                </c:pt>
                <c:pt idx="2">
                  <c:v>28696517</c:v>
                </c:pt>
                <c:pt idx="3">
                  <c:v>28389936</c:v>
                </c:pt>
                <c:pt idx="4">
                  <c:v>29168602</c:v>
                </c:pt>
                <c:pt idx="5">
                  <c:v>30050923</c:v>
                </c:pt>
                <c:pt idx="6">
                  <c:v>31477207</c:v>
                </c:pt>
                <c:pt idx="7">
                  <c:v>29816249</c:v>
                </c:pt>
                <c:pt idx="8">
                  <c:v>30580830</c:v>
                </c:pt>
                <c:pt idx="9">
                  <c:v>31225999</c:v>
                </c:pt>
                <c:pt idx="10">
                  <c:v>30198337</c:v>
                </c:pt>
                <c:pt idx="11">
                  <c:v>33337111</c:v>
                </c:pt>
                <c:pt idx="12">
                  <c:v>29304697</c:v>
                </c:pt>
                <c:pt idx="13">
                  <c:v>29831606</c:v>
                </c:pt>
                <c:pt idx="14">
                  <c:v>28609157</c:v>
                </c:pt>
                <c:pt idx="15">
                  <c:v>22811373</c:v>
                </c:pt>
                <c:pt idx="16">
                  <c:v>31008472</c:v>
                </c:pt>
                <c:pt idx="17">
                  <c:v>33899579</c:v>
                </c:pt>
                <c:pt idx="18">
                  <c:v>35194797</c:v>
                </c:pt>
                <c:pt idx="19">
                  <c:v>33170654</c:v>
                </c:pt>
                <c:pt idx="20">
                  <c:v>34132416</c:v>
                </c:pt>
                <c:pt idx="21">
                  <c:v>34392176</c:v>
                </c:pt>
                <c:pt idx="22">
                  <c:v>32703782</c:v>
                </c:pt>
                <c:pt idx="23">
                  <c:v>34752449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3264"/>
        <c:axId val="226393824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4616673833</c:v>
                </c:pt>
                <c:pt idx="1">
                  <c:v>4475528460</c:v>
                </c:pt>
                <c:pt idx="2">
                  <c:v>5288989900</c:v>
                </c:pt>
                <c:pt idx="3">
                  <c:v>5395843612</c:v>
                </c:pt>
                <c:pt idx="4">
                  <c:v>5472530446</c:v>
                </c:pt>
                <c:pt idx="5">
                  <c:v>5716370515</c:v>
                </c:pt>
                <c:pt idx="6">
                  <c:v>5862445556</c:v>
                </c:pt>
                <c:pt idx="7">
                  <c:v>5537153765</c:v>
                </c:pt>
                <c:pt idx="8">
                  <c:v>5780991861</c:v>
                </c:pt>
                <c:pt idx="9">
                  <c:v>5824653317</c:v>
                </c:pt>
                <c:pt idx="10">
                  <c:v>5783217581</c:v>
                </c:pt>
                <c:pt idx="11">
                  <c:v>6585341688</c:v>
                </c:pt>
                <c:pt idx="12">
                  <c:v>5251783123</c:v>
                </c:pt>
                <c:pt idx="13">
                  <c:v>5245012555</c:v>
                </c:pt>
                <c:pt idx="14">
                  <c:v>5320506613</c:v>
                </c:pt>
                <c:pt idx="15">
                  <c:v>4356503408</c:v>
                </c:pt>
                <c:pt idx="16">
                  <c:v>5900730096</c:v>
                </c:pt>
                <c:pt idx="17">
                  <c:v>6355720067</c:v>
                </c:pt>
                <c:pt idx="18">
                  <c:v>6428486515</c:v>
                </c:pt>
                <c:pt idx="19">
                  <c:v>6039832755</c:v>
                </c:pt>
                <c:pt idx="20">
                  <c:v>6156499326</c:v>
                </c:pt>
                <c:pt idx="21">
                  <c:v>6258775705</c:v>
                </c:pt>
                <c:pt idx="22">
                  <c:v>6107889120</c:v>
                </c:pt>
                <c:pt idx="23">
                  <c:v>6527433897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4944"/>
        <c:axId val="226394384"/>
      </c:lineChart>
      <c:catAx>
        <c:axId val="22639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93824"/>
        <c:crosses val="autoZero"/>
        <c:auto val="1"/>
        <c:lblAlgn val="ctr"/>
        <c:lblOffset val="100"/>
        <c:noMultiLvlLbl val="0"/>
      </c:catAx>
      <c:valAx>
        <c:axId val="22639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9326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63943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9494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639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394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296901841</c:v>
                </c:pt>
                <c:pt idx="1">
                  <c:v>82909317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49326416784</c:v>
                </c:pt>
                <c:pt idx="1">
                  <c:v>20622756396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sij.20</c:v>
                </c:pt>
                <c:pt idx="1">
                  <c:v>Feb-20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5746583</c:v>
                </c:pt>
                <c:pt idx="1">
                  <c:v>5070021</c:v>
                </c:pt>
                <c:pt idx="2">
                  <c:v>4032576</c:v>
                </c:pt>
                <c:pt idx="3">
                  <c:v>3273476</c:v>
                </c:pt>
                <c:pt idx="4">
                  <c:v>3855149</c:v>
                </c:pt>
                <c:pt idx="5">
                  <c:v>6231192</c:v>
                </c:pt>
                <c:pt idx="6">
                  <c:v>10790819</c:v>
                </c:pt>
                <c:pt idx="7">
                  <c:v>12374701</c:v>
                </c:pt>
                <c:pt idx="8">
                  <c:v>6608532</c:v>
                </c:pt>
                <c:pt idx="9">
                  <c:v>5534364</c:v>
                </c:pt>
                <c:pt idx="10">
                  <c:v>5017302</c:v>
                </c:pt>
                <c:pt idx="11">
                  <c:v>5000660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94624"/>
        <c:axId val="227995184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sij.20</c:v>
                </c:pt>
                <c:pt idx="1">
                  <c:v>Feb-20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44832720630</c:v>
                </c:pt>
                <c:pt idx="1">
                  <c:v>39820008721</c:v>
                </c:pt>
                <c:pt idx="2">
                  <c:v>46208523299</c:v>
                </c:pt>
                <c:pt idx="3">
                  <c:v>40435000023</c:v>
                </c:pt>
                <c:pt idx="4">
                  <c:v>38111213208</c:v>
                </c:pt>
                <c:pt idx="5">
                  <c:v>43713524084</c:v>
                </c:pt>
                <c:pt idx="6">
                  <c:v>45927421465</c:v>
                </c:pt>
                <c:pt idx="7">
                  <c:v>43347299491</c:v>
                </c:pt>
                <c:pt idx="8">
                  <c:v>41939759035</c:v>
                </c:pt>
                <c:pt idx="9">
                  <c:v>42712814113</c:v>
                </c:pt>
                <c:pt idx="10">
                  <c:v>43888810267</c:v>
                </c:pt>
                <c:pt idx="11">
                  <c:v>56197466610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996304"/>
        <c:axId val="227995744"/>
      </c:lineChart>
      <c:catAx>
        <c:axId val="2279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95184"/>
        <c:crosses val="autoZero"/>
        <c:auto val="1"/>
        <c:lblAlgn val="ctr"/>
        <c:lblOffset val="100"/>
        <c:noMultiLvlLbl val="0"/>
      </c:catAx>
      <c:valAx>
        <c:axId val="22799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9462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7995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99630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799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995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30-4CDF-9227-8150F3F941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30-4CDF-9227-8150F3F941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30-4CDF-9227-8150F3F941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30-4CDF-9227-8150F3F941A8}"/>
              </c:ext>
            </c:extLst>
          </c:dPt>
          <c:dLbls>
            <c:dLbl>
              <c:idx val="1"/>
              <c:layout>
                <c:manualLayout>
                  <c:x val="6.5915284525604509E-2"/>
                  <c:y val="-1.0984029538680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0-4CDF-9227-8150F3F941A8}"/>
                </c:ext>
              </c:extLst>
            </c:dLbl>
            <c:dLbl>
              <c:idx val="2"/>
              <c:layout>
                <c:manualLayout>
                  <c:x val="-3.6135868654716033E-2"/>
                  <c:y val="0.111443569553805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0-4CDF-9227-8150F3F941A8}"/>
                </c:ext>
              </c:extLst>
            </c:dLbl>
            <c:dLbl>
              <c:idx val="3"/>
              <c:layout>
                <c:manualLayout>
                  <c:x val="-4.2680236778913277E-2"/>
                  <c:y val="3.7277903821344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0-4CDF-9227-8150F3F941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4133350</c:v>
                </c:pt>
                <c:pt idx="1">
                  <c:v>6792809</c:v>
                </c:pt>
                <c:pt idx="2">
                  <c:v>33622169</c:v>
                </c:pt>
                <c:pt idx="3">
                  <c:v>28987047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A2E-AB12-F97B767B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75-472F-9AE3-43C0A927C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75-472F-9AE3-43C0A927C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75-472F-9AE3-43C0A927C3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75-472F-9AE3-43C0A927C3F1}"/>
              </c:ext>
            </c:extLst>
          </c:dPt>
          <c:dLbls>
            <c:dLbl>
              <c:idx val="0"/>
              <c:layout>
                <c:manualLayout>
                  <c:x val="2.6202755905511813E-2"/>
                  <c:y val="0.105790642566440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5-472F-9AE3-43C0A927C3F1}"/>
                </c:ext>
              </c:extLst>
            </c:dLbl>
            <c:dLbl>
              <c:idx val="1"/>
              <c:layout>
                <c:manualLayout>
                  <c:x val="-2.8809186351706099E-2"/>
                  <c:y val="5.744482344565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5-472F-9AE3-43C0A927C3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256926278539</c:v>
                </c:pt>
                <c:pt idx="1">
                  <c:v>249403513225</c:v>
                </c:pt>
                <c:pt idx="2">
                  <c:v>10674524281</c:v>
                </c:pt>
                <c:pt idx="3">
                  <c:v>10130244903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E-489A-92D5-5C5C2B2F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19007.427615539385</c:v>
                </c:pt>
                <c:pt idx="1">
                  <c:v>7690.533166719777</c:v>
                </c:pt>
                <c:pt idx="2">
                  <c:v>291.96991499792568</c:v>
                </c:pt>
                <c:pt idx="3">
                  <c:v>340.04174989168814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66291.831937645256</c:v>
                </c:pt>
                <c:pt idx="1">
                  <c:v>104937.57930837324</c:v>
                </c:pt>
                <c:pt idx="2">
                  <c:v>815.6551846439163</c:v>
                </c:pt>
                <c:pt idx="3">
                  <c:v>551.75536293600715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9086000"/>
        <c:axId val="229086560"/>
      </c:barChart>
      <c:catAx>
        <c:axId val="229086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86560"/>
        <c:crosses val="autoZero"/>
        <c:auto val="1"/>
        <c:lblAlgn val="ctr"/>
        <c:lblOffset val="100"/>
        <c:noMultiLvlLbl val="0"/>
      </c:catAx>
      <c:valAx>
        <c:axId val="229086560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86000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2'!$G$4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FC0-47E5-BA11-D26B0676AF95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26784130433897485"/>
                  <c:y val="-1.40971288206441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C0-47E5-BA11-D26B0676AF9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2'!$B$5:$F$10</c15:sqref>
                  </c15:fullRef>
                </c:ext>
              </c:extLst>
              <c:f>'Figure 2'!$B$6:$F$10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2'!$G$5:$G$10</c15:sqref>
                  </c15:fullRef>
                </c:ext>
              </c:extLst>
              <c:f>'Figure 2'!$G$6:$G$10</c:f>
              <c:numCache>
                <c:formatCode>#,##0</c:formatCode>
                <c:ptCount val="5"/>
                <c:pt idx="0">
                  <c:v>353354731</c:v>
                </c:pt>
                <c:pt idx="1">
                  <c:v>13699655</c:v>
                </c:pt>
                <c:pt idx="2">
                  <c:v>19890023</c:v>
                </c:pt>
                <c:pt idx="3">
                  <c:v>183589150</c:v>
                </c:pt>
                <c:pt idx="4">
                  <c:v>379811158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A-956E-4F10-9497-2C9928CA327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sij.19</c:v>
                </c:pt>
                <c:pt idx="1">
                  <c:v>vlj.19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320078</c:v>
                </c:pt>
                <c:pt idx="1">
                  <c:v>316492</c:v>
                </c:pt>
                <c:pt idx="2">
                  <c:v>335948</c:v>
                </c:pt>
                <c:pt idx="3">
                  <c:v>341258</c:v>
                </c:pt>
                <c:pt idx="4">
                  <c:v>358577</c:v>
                </c:pt>
                <c:pt idx="5">
                  <c:v>327234</c:v>
                </c:pt>
                <c:pt idx="6">
                  <c:v>367649</c:v>
                </c:pt>
                <c:pt idx="7">
                  <c:v>326772</c:v>
                </c:pt>
                <c:pt idx="8">
                  <c:v>344040</c:v>
                </c:pt>
                <c:pt idx="9">
                  <c:v>361767</c:v>
                </c:pt>
                <c:pt idx="10">
                  <c:v>339353</c:v>
                </c:pt>
                <c:pt idx="11">
                  <c:v>341408</c:v>
                </c:pt>
                <c:pt idx="12">
                  <c:v>334778</c:v>
                </c:pt>
                <c:pt idx="13">
                  <c:v>335533</c:v>
                </c:pt>
                <c:pt idx="14">
                  <c:v>331555</c:v>
                </c:pt>
                <c:pt idx="15">
                  <c:v>319128</c:v>
                </c:pt>
                <c:pt idx="16">
                  <c:v>329820</c:v>
                </c:pt>
                <c:pt idx="17">
                  <c:v>342182</c:v>
                </c:pt>
                <c:pt idx="18">
                  <c:v>365587</c:v>
                </c:pt>
                <c:pt idx="19">
                  <c:v>333814</c:v>
                </c:pt>
                <c:pt idx="20">
                  <c:v>360919</c:v>
                </c:pt>
                <c:pt idx="21">
                  <c:v>362038</c:v>
                </c:pt>
                <c:pt idx="22">
                  <c:v>353021</c:v>
                </c:pt>
                <c:pt idx="23">
                  <c:v>364975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43536"/>
        <c:axId val="228344096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sij.19</c:v>
                </c:pt>
                <c:pt idx="1">
                  <c:v>vlj.19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20454331611</c:v>
                </c:pt>
                <c:pt idx="1">
                  <c:v>21423292366</c:v>
                </c:pt>
                <c:pt idx="2">
                  <c:v>20718302928</c:v>
                </c:pt>
                <c:pt idx="3">
                  <c:v>21147197183</c:v>
                </c:pt>
                <c:pt idx="4">
                  <c:v>24453451742</c:v>
                </c:pt>
                <c:pt idx="5">
                  <c:v>21225230260</c:v>
                </c:pt>
                <c:pt idx="6">
                  <c:v>25664857127</c:v>
                </c:pt>
                <c:pt idx="7">
                  <c:v>22069591348</c:v>
                </c:pt>
                <c:pt idx="8">
                  <c:v>23438399164</c:v>
                </c:pt>
                <c:pt idx="9">
                  <c:v>23770762039</c:v>
                </c:pt>
                <c:pt idx="10">
                  <c:v>20741458752</c:v>
                </c:pt>
                <c:pt idx="11">
                  <c:v>25153241597</c:v>
                </c:pt>
                <c:pt idx="12">
                  <c:v>22249943879</c:v>
                </c:pt>
                <c:pt idx="13">
                  <c:v>19623745576</c:v>
                </c:pt>
                <c:pt idx="14">
                  <c:v>22567755050</c:v>
                </c:pt>
                <c:pt idx="15">
                  <c:v>19593398201</c:v>
                </c:pt>
                <c:pt idx="16">
                  <c:v>19976656893</c:v>
                </c:pt>
                <c:pt idx="17">
                  <c:v>21488698786</c:v>
                </c:pt>
                <c:pt idx="18">
                  <c:v>20702202908</c:v>
                </c:pt>
                <c:pt idx="19">
                  <c:v>18747434175</c:v>
                </c:pt>
                <c:pt idx="20">
                  <c:v>20377534144</c:v>
                </c:pt>
                <c:pt idx="21">
                  <c:v>20731442390</c:v>
                </c:pt>
                <c:pt idx="22">
                  <c:v>21563298636</c:v>
                </c:pt>
                <c:pt idx="23">
                  <c:v>29304167901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345216"/>
        <c:axId val="228344656"/>
      </c:lineChart>
      <c:catAx>
        <c:axId val="22834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44096"/>
        <c:crosses val="autoZero"/>
        <c:auto val="1"/>
        <c:lblAlgn val="ctr"/>
        <c:lblOffset val="100"/>
        <c:noMultiLvlLbl val="0"/>
      </c:catAx>
      <c:valAx>
        <c:axId val="228344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435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83446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4521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billion,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834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34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288144490413275"/>
          <c:y val="1.02301790281329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659820647419073"/>
          <c:y val="0.20839354887712991"/>
          <c:w val="0.41458136482939628"/>
          <c:h val="0.63986834443122254"/>
        </c:manualLayout>
      </c:layout>
      <c:doughnut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2-4998-A5D6-E82F67BED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2-4998-A5D6-E82F67BED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182-4998-A5D6-E82F67BEDB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82-4998-A5D6-E82F67BEDB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2-4998-A5D6-E82F67BEDB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72-4CD7-ADEB-F32967EC2F01}"/>
              </c:ext>
            </c:extLst>
          </c:dPt>
          <c:dLbls>
            <c:dLbl>
              <c:idx val="0"/>
              <c:layout>
                <c:manualLayout>
                  <c:x val="0.23277795275590543"/>
                  <c:y val="4.90523796548846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82-4998-A5D6-E82F67BEDB52}"/>
                </c:ext>
              </c:extLst>
            </c:dLbl>
            <c:dLbl>
              <c:idx val="1"/>
              <c:layout>
                <c:manualLayout>
                  <c:x val="-0.21611093613298338"/>
                  <c:y val="8.76095865976398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82-4998-A5D6-E82F67BEDB52}"/>
                </c:ext>
              </c:extLst>
            </c:dLbl>
            <c:dLbl>
              <c:idx val="2"/>
              <c:layout>
                <c:manualLayout>
                  <c:x val="-0.25037661817696516"/>
                  <c:y val="-0.146451412508347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GBP </a:t>
                    </a:r>
                  </a:p>
                  <a:p>
                    <a:r>
                      <a:rPr lang="en-US" baseline="0"/>
                      <a:t>0.6%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2-4998-A5D6-E82F67BEDB52}"/>
                </c:ext>
              </c:extLst>
            </c:dLbl>
            <c:dLbl>
              <c:idx val="3"/>
              <c:layout>
                <c:manualLayout>
                  <c:x val="-7.8431372549019648E-2"/>
                  <c:y val="-0.18934911242603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2-4998-A5D6-E82F67BEDB52}"/>
                </c:ext>
              </c:extLst>
            </c:dLbl>
            <c:dLbl>
              <c:idx val="4"/>
              <c:layout>
                <c:manualLayout>
                  <c:x val="4.6666666666666586E-2"/>
                  <c:y val="-0.156061357258628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2-4998-A5D6-E82F67BEDB52}"/>
                </c:ext>
              </c:extLst>
            </c:dLbl>
            <c:dLbl>
              <c:idx val="5"/>
              <c:layout>
                <c:manualLayout>
                  <c:x val="0.21944444444444444"/>
                  <c:y val="-9.8606645230439438E-2"/>
                </c:manualLayout>
              </c:layout>
              <c:tx>
                <c:rich>
                  <a:bodyPr/>
                  <a:lstStyle/>
                  <a:p>
                    <a:fld id="{82887527-7EFF-4B6C-925F-0D9ACFE44040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3.1%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672-4CD7-ADEB-F32967EC2F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19'!$C$7:$C$12</c:f>
              <c:numCache>
                <c:formatCode>#,##0</c:formatCode>
                <c:ptCount val="6"/>
                <c:pt idx="0">
                  <c:v>3823462</c:v>
                </c:pt>
                <c:pt idx="1">
                  <c:v>104342</c:v>
                </c:pt>
                <c:pt idx="2">
                  <c:v>21901</c:v>
                </c:pt>
                <c:pt idx="3">
                  <c:v>14119</c:v>
                </c:pt>
                <c:pt idx="4">
                  <c:v>40147</c:v>
                </c:pt>
                <c:pt idx="5">
                  <c:v>129379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998-A5D6-E82F67BE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517652398713319"/>
          <c:y val="0.37935620923638724"/>
          <c:w val="0.38631381603615345"/>
          <c:h val="0.34367717413249771"/>
        </c:manualLayout>
      </c:layout>
      <c:doughnut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4B-4492-878A-91042F47B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4B-4492-878A-91042F47B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4B-4492-878A-91042F47B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B-4492-878A-91042F47B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2-457B-B1CC-9B88DB430F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BD-4A12-B586-0C9597D5B721}"/>
              </c:ext>
            </c:extLst>
          </c:dPt>
          <c:dLbls>
            <c:dLbl>
              <c:idx val="0"/>
              <c:layout>
                <c:manualLayout>
                  <c:x val="0.19548872180451127"/>
                  <c:y val="2.6755852842809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B-4492-878A-91042F47BA61}"/>
                </c:ext>
              </c:extLst>
            </c:dLbl>
            <c:dLbl>
              <c:idx val="1"/>
              <c:layout>
                <c:manualLayout>
                  <c:x val="-0.23652868391451068"/>
                  <c:y val="-0.10562978958733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B-4492-878A-91042F47BA61}"/>
                </c:ext>
              </c:extLst>
            </c:dLbl>
            <c:dLbl>
              <c:idx val="2"/>
              <c:layout>
                <c:manualLayout>
                  <c:x val="-0.14864229471316084"/>
                  <c:y val="-0.221231225695450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B-4492-878A-91042F47BA61}"/>
                </c:ext>
              </c:extLst>
            </c:dLbl>
            <c:dLbl>
              <c:idx val="3"/>
              <c:layout>
                <c:manualLayout>
                  <c:x val="2.2075055187637929E-2"/>
                  <c:y val="-0.24063108896516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CHF </a:t>
                    </a:r>
                  </a:p>
                  <a:p>
                    <a:r>
                      <a:rPr lang="en-US"/>
                      <a:t>0.3%</a:t>
                    </a:r>
                    <a:r>
                      <a:rPr lang="en-US" baseline="0"/>
                      <a:t>
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B-4492-878A-91042F47BA61}"/>
                </c:ext>
              </c:extLst>
            </c:dLbl>
            <c:dLbl>
              <c:idx val="4"/>
              <c:layout>
                <c:manualLayout>
                  <c:x val="9.6877995089323432E-2"/>
                  <c:y val="-0.155358681852001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C90D70-A21A-471E-B307-B5848D06826F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10.1%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6441694788148"/>
                      <c:h val="0.11648451970259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D2-457B-B1CC-9B88DB430FD0}"/>
                </c:ext>
              </c:extLst>
            </c:dLbl>
            <c:dLbl>
              <c:idx val="5"/>
              <c:layout>
                <c:manualLayout>
                  <c:x val="0.29466200830856393"/>
                  <c:y val="-8.4898325832572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BD-4A12-B586-0C9597D5B7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19'!$D$7:$D$12</c:f>
              <c:numCache>
                <c:formatCode>#,##0</c:formatCode>
                <c:ptCount val="6"/>
                <c:pt idx="0">
                  <c:v>200724506781</c:v>
                </c:pt>
                <c:pt idx="1">
                  <c:v>26548460468</c:v>
                </c:pt>
                <c:pt idx="2">
                  <c:v>1009221929</c:v>
                </c:pt>
                <c:pt idx="3">
                  <c:v>623187290</c:v>
                </c:pt>
                <c:pt idx="4">
                  <c:v>26036543402</c:v>
                </c:pt>
                <c:pt idx="5">
                  <c:v>1984358669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B-4492-878A-91042F47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20'!$B$6:$B$29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44166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476280</c:v>
                </c:pt>
                <c:pt idx="1">
                  <c:v>490220</c:v>
                </c:pt>
                <c:pt idx="2">
                  <c:v>523506</c:v>
                </c:pt>
                <c:pt idx="3">
                  <c:v>569607</c:v>
                </c:pt>
                <c:pt idx="4">
                  <c:v>596357</c:v>
                </c:pt>
                <c:pt idx="5">
                  <c:v>595773</c:v>
                </c:pt>
                <c:pt idx="6">
                  <c:v>718880</c:v>
                </c:pt>
                <c:pt idx="7">
                  <c:v>676521</c:v>
                </c:pt>
                <c:pt idx="8">
                  <c:v>606974</c:v>
                </c:pt>
                <c:pt idx="9">
                  <c:v>597555</c:v>
                </c:pt>
                <c:pt idx="10">
                  <c:v>531100</c:v>
                </c:pt>
                <c:pt idx="11">
                  <c:v>535262</c:v>
                </c:pt>
                <c:pt idx="12">
                  <c:v>536477</c:v>
                </c:pt>
                <c:pt idx="13">
                  <c:v>531850</c:v>
                </c:pt>
                <c:pt idx="14">
                  <c:v>513951</c:v>
                </c:pt>
                <c:pt idx="15">
                  <c:v>514502</c:v>
                </c:pt>
                <c:pt idx="16">
                  <c:v>498228</c:v>
                </c:pt>
                <c:pt idx="17">
                  <c:v>564271</c:v>
                </c:pt>
                <c:pt idx="18">
                  <c:v>665655</c:v>
                </c:pt>
                <c:pt idx="19">
                  <c:v>605764</c:v>
                </c:pt>
                <c:pt idx="20">
                  <c:v>600772</c:v>
                </c:pt>
                <c:pt idx="21">
                  <c:v>589410</c:v>
                </c:pt>
                <c:pt idx="22">
                  <c:v>542127</c:v>
                </c:pt>
                <c:pt idx="23">
                  <c:v>629802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75472"/>
        <c:axId val="229676032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20'!$B$6:$B$29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44166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18541267136</c:v>
                </c:pt>
                <c:pt idx="1">
                  <c:v>17775666658</c:v>
                </c:pt>
                <c:pt idx="2">
                  <c:v>20235243740</c:v>
                </c:pt>
                <c:pt idx="3">
                  <c:v>22836322879</c:v>
                </c:pt>
                <c:pt idx="4">
                  <c:v>23871941269</c:v>
                </c:pt>
                <c:pt idx="5">
                  <c:v>23452743427</c:v>
                </c:pt>
                <c:pt idx="6">
                  <c:v>29359503246</c:v>
                </c:pt>
                <c:pt idx="7">
                  <c:v>26262551415</c:v>
                </c:pt>
                <c:pt idx="8">
                  <c:v>25783450648</c:v>
                </c:pt>
                <c:pt idx="9">
                  <c:v>23040247163</c:v>
                </c:pt>
                <c:pt idx="10">
                  <c:v>19864117023</c:v>
                </c:pt>
                <c:pt idx="11">
                  <c:v>22675568347</c:v>
                </c:pt>
                <c:pt idx="12">
                  <c:v>20916495749</c:v>
                </c:pt>
                <c:pt idx="13">
                  <c:v>18757396671</c:v>
                </c:pt>
                <c:pt idx="14">
                  <c:v>22626372758</c:v>
                </c:pt>
                <c:pt idx="15">
                  <c:v>20088400314</c:v>
                </c:pt>
                <c:pt idx="16">
                  <c:v>17197865986</c:v>
                </c:pt>
                <c:pt idx="17">
                  <c:v>20442947552</c:v>
                </c:pt>
                <c:pt idx="18">
                  <c:v>21760742097</c:v>
                </c:pt>
                <c:pt idx="19">
                  <c:v>20479308088</c:v>
                </c:pt>
                <c:pt idx="20">
                  <c:v>19768104478</c:v>
                </c:pt>
                <c:pt idx="21">
                  <c:v>20606703205</c:v>
                </c:pt>
                <c:pt idx="22">
                  <c:v>21090743320</c:v>
                </c:pt>
                <c:pt idx="23">
                  <c:v>25668433006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77152"/>
        <c:axId val="229676592"/>
      </c:lineChart>
      <c:dateAx>
        <c:axId val="2296754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76032"/>
        <c:crosses val="autoZero"/>
        <c:auto val="1"/>
        <c:lblOffset val="100"/>
        <c:baseTimeUnit val="days"/>
      </c:dateAx>
      <c:valAx>
        <c:axId val="22967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75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96765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7715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billion,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296771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29676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884737166165268"/>
          <c:y val="1.0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672881212429095"/>
          <c:y val="0.27019822522184728"/>
          <c:w val="0.55234882736432145"/>
          <c:h val="0.54358138566012582"/>
        </c:manualLayout>
      </c:layout>
      <c:doughnut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1-4D2C-A21B-81CB9109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1-4D2C-A21B-81CB9109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1-4D2C-A21B-81CB91092D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61-4D2C-A21B-81CB91092D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61-4D2C-A21B-81CB91092D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4A-4FC1-8F9D-0873306C128E}"/>
              </c:ext>
            </c:extLst>
          </c:dPt>
          <c:dLbls>
            <c:dLbl>
              <c:idx val="0"/>
              <c:layout>
                <c:manualLayout>
                  <c:x val="0.21734669529945111"/>
                  <c:y val="-3.3333166687497397E-2"/>
                </c:manualLayout>
              </c:layout>
              <c:tx>
                <c:rich>
                  <a:bodyPr/>
                  <a:lstStyle/>
                  <a:p>
                    <a:fld id="{6DB0F6A9-0325-49F0-B200-AD30B252E8B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90%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61-4D2C-A21B-81CB91092D18}"/>
                </c:ext>
              </c:extLst>
            </c:dLbl>
            <c:dLbl>
              <c:idx val="1"/>
              <c:layout>
                <c:manualLayout>
                  <c:x val="-0.19444444444444445"/>
                  <c:y val="8.333333333333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61-4D2C-A21B-81CB91092D18}"/>
                </c:ext>
              </c:extLst>
            </c:dLbl>
            <c:dLbl>
              <c:idx val="2"/>
              <c:layout>
                <c:manualLayout>
                  <c:x val="-0.18333333333333335"/>
                  <c:y val="-9.7222222222222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61-4D2C-A21B-81CB91092D18}"/>
                </c:ext>
              </c:extLst>
            </c:dLbl>
            <c:dLbl>
              <c:idx val="3"/>
              <c:layout>
                <c:manualLayout>
                  <c:x val="1.3986013986013901E-2"/>
                  <c:y val="-0.179104477611940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61-4D2C-A21B-81CB91092D18}"/>
                </c:ext>
              </c:extLst>
            </c:dLbl>
            <c:dLbl>
              <c:idx val="4"/>
              <c:layout>
                <c:manualLayout>
                  <c:x val="0.34153590665717004"/>
                  <c:y val="0.112190656167978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1-4D2C-A21B-81CB91092D18}"/>
                </c:ext>
              </c:extLst>
            </c:dLbl>
            <c:dLbl>
              <c:idx val="5"/>
              <c:layout>
                <c:manualLayout>
                  <c:x val="0.26380490734947648"/>
                  <c:y val="-7.64444669182997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949629913463658"/>
                      <c:h val="0.264064671916010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E4A-4FC1-8F9D-0873306C12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21'!$C$7:$C$12</c:f>
              <c:numCache>
                <c:formatCode>#,##0</c:formatCode>
                <c:ptCount val="6"/>
                <c:pt idx="0">
                  <c:v>6117513</c:v>
                </c:pt>
                <c:pt idx="1">
                  <c:v>168743</c:v>
                </c:pt>
                <c:pt idx="2">
                  <c:v>18374</c:v>
                </c:pt>
                <c:pt idx="3">
                  <c:v>51019</c:v>
                </c:pt>
                <c:pt idx="4">
                  <c:v>381741</c:v>
                </c:pt>
                <c:pt idx="5">
                  <c:v>55419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1-4D2C-A21B-81CB9109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Value of transactions</a:t>
            </a:r>
            <a:endParaRPr lang="en-US"/>
          </a:p>
        </c:rich>
      </c:tx>
      <c:layout>
        <c:manualLayout>
          <c:xMode val="edge"/>
          <c:yMode val="edge"/>
          <c:x val="0.2325121352554666"/>
          <c:y val="1.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102988739310813"/>
          <c:y val="0.25326700829063031"/>
          <c:w val="0.51363914994496651"/>
          <c:h val="0.50548614756488763"/>
        </c:manualLayout>
      </c:layout>
      <c:doughnutChart>
        <c:varyColors val="1"/>
        <c:ser>
          <c:idx val="0"/>
          <c:order val="0"/>
          <c:explosion val="2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5-4727-86BD-3797B4255B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5-4727-86BD-3797B4255B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035-4727-86BD-3797B4255B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5-4727-86BD-3797B4255B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35-4727-86BD-3797B4255B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4F-475D-9687-2666341ACD0B}"/>
              </c:ext>
            </c:extLst>
          </c:dPt>
          <c:dLbls>
            <c:dLbl>
              <c:idx val="0"/>
              <c:layout>
                <c:manualLayout>
                  <c:x val="0.17204301075268819"/>
                  <c:y val="0.10582010582010574"/>
                </c:manualLayout>
              </c:layout>
              <c:tx>
                <c:rich>
                  <a:bodyPr/>
                  <a:lstStyle/>
                  <a:p>
                    <a:fld id="{464E0B41-98A9-4963-9F40-D7890A5078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77.6%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35-4727-86BD-3797B4255B9C}"/>
                </c:ext>
              </c:extLst>
            </c:dLbl>
            <c:dLbl>
              <c:idx val="1"/>
              <c:layout>
                <c:manualLayout>
                  <c:x val="-0.18064516129032257"/>
                  <c:y val="7.6190476190476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5-4727-86BD-3797B4255B9C}"/>
                </c:ext>
              </c:extLst>
            </c:dLbl>
            <c:dLbl>
              <c:idx val="2"/>
              <c:layout>
                <c:manualLayout>
                  <c:x val="-0.2021505376344086"/>
                  <c:y val="-0.114285714285714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35-4727-86BD-3797B4255B9C}"/>
                </c:ext>
              </c:extLst>
            </c:dLbl>
            <c:dLbl>
              <c:idx val="3"/>
              <c:layout>
                <c:manualLayout>
                  <c:x val="-3.0107526881720432E-2"/>
                  <c:y val="-0.167164179104477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5-4727-86BD-3797B4255B9C}"/>
                </c:ext>
              </c:extLst>
            </c:dLbl>
            <c:dLbl>
              <c:idx val="4"/>
              <c:layout>
                <c:manualLayout>
                  <c:x val="0.13915129963593262"/>
                  <c:y val="-0.14943518627335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35-4727-86BD-3797B4255B9C}"/>
                </c:ext>
              </c:extLst>
            </c:dLbl>
            <c:dLbl>
              <c:idx val="5"/>
              <c:layout>
                <c:manualLayout>
                  <c:x val="0.30640792481584961"/>
                  <c:y val="-9.0022080573261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4F-475D-9687-2666341ACD0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21'!$D$7:$D$12</c:f>
              <c:numCache>
                <c:formatCode>#,##0</c:formatCode>
                <c:ptCount val="6"/>
                <c:pt idx="0">
                  <c:v>193660839035</c:v>
                </c:pt>
                <c:pt idx="1">
                  <c:v>23091020589</c:v>
                </c:pt>
                <c:pt idx="2">
                  <c:v>1143388970</c:v>
                </c:pt>
                <c:pt idx="3">
                  <c:v>1190565598</c:v>
                </c:pt>
                <c:pt idx="4">
                  <c:v>26731434051</c:v>
                </c:pt>
                <c:pt idx="5">
                  <c:v>3586264982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5-4727-86BD-3797B425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22'!$B$6:$B$29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2913979</c:v>
                </c:pt>
                <c:pt idx="1">
                  <c:v>2560577</c:v>
                </c:pt>
                <c:pt idx="2">
                  <c:v>2810234</c:v>
                </c:pt>
                <c:pt idx="3">
                  <c:v>2888192</c:v>
                </c:pt>
                <c:pt idx="4">
                  <c:v>2939289</c:v>
                </c:pt>
                <c:pt idx="5">
                  <c:v>2863556</c:v>
                </c:pt>
                <c:pt idx="6">
                  <c:v>2885572</c:v>
                </c:pt>
                <c:pt idx="7">
                  <c:v>2940650</c:v>
                </c:pt>
                <c:pt idx="8">
                  <c:v>3131352</c:v>
                </c:pt>
                <c:pt idx="9">
                  <c:v>3533789</c:v>
                </c:pt>
                <c:pt idx="10">
                  <c:v>3425425</c:v>
                </c:pt>
                <c:pt idx="11">
                  <c:v>3519880</c:v>
                </c:pt>
                <c:pt idx="12">
                  <c:v>3566905</c:v>
                </c:pt>
                <c:pt idx="13">
                  <c:v>2979757</c:v>
                </c:pt>
                <c:pt idx="14">
                  <c:v>2408904</c:v>
                </c:pt>
                <c:pt idx="15">
                  <c:v>2042680</c:v>
                </c:pt>
                <c:pt idx="16">
                  <c:v>2283539</c:v>
                </c:pt>
                <c:pt idx="17">
                  <c:v>2743315</c:v>
                </c:pt>
                <c:pt idx="18">
                  <c:v>2659954</c:v>
                </c:pt>
                <c:pt idx="19">
                  <c:v>2741896</c:v>
                </c:pt>
                <c:pt idx="20">
                  <c:v>2859464</c:v>
                </c:pt>
                <c:pt idx="21">
                  <c:v>3165602</c:v>
                </c:pt>
                <c:pt idx="22">
                  <c:v>3107930</c:v>
                </c:pt>
                <c:pt idx="23">
                  <c:v>3062223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5904"/>
        <c:axId val="230166464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22'!$B$6:$B$29</c:f>
              <c:numCache>
                <c:formatCode>mmm\-yy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964859478</c:v>
                </c:pt>
                <c:pt idx="1">
                  <c:v>801230409</c:v>
                </c:pt>
                <c:pt idx="2">
                  <c:v>893619939</c:v>
                </c:pt>
                <c:pt idx="3">
                  <c:v>934260221</c:v>
                </c:pt>
                <c:pt idx="4">
                  <c:v>928013285</c:v>
                </c:pt>
                <c:pt idx="5">
                  <c:v>931594027</c:v>
                </c:pt>
                <c:pt idx="6">
                  <c:v>960824948</c:v>
                </c:pt>
                <c:pt idx="7">
                  <c:v>970372665</c:v>
                </c:pt>
                <c:pt idx="8">
                  <c:v>1046414153</c:v>
                </c:pt>
                <c:pt idx="9">
                  <c:v>1167784591</c:v>
                </c:pt>
                <c:pt idx="10">
                  <c:v>1126379975</c:v>
                </c:pt>
                <c:pt idx="11">
                  <c:v>1188209703</c:v>
                </c:pt>
                <c:pt idx="12">
                  <c:v>1206627968</c:v>
                </c:pt>
                <c:pt idx="13">
                  <c:v>1020150607</c:v>
                </c:pt>
                <c:pt idx="14">
                  <c:v>780995204</c:v>
                </c:pt>
                <c:pt idx="15">
                  <c:v>644105044</c:v>
                </c:pt>
                <c:pt idx="16">
                  <c:v>717731632</c:v>
                </c:pt>
                <c:pt idx="17">
                  <c:v>848762353</c:v>
                </c:pt>
                <c:pt idx="18">
                  <c:v>842697903</c:v>
                </c:pt>
                <c:pt idx="19">
                  <c:v>848986839</c:v>
                </c:pt>
                <c:pt idx="20">
                  <c:v>880779501</c:v>
                </c:pt>
                <c:pt idx="21">
                  <c:v>958044657</c:v>
                </c:pt>
                <c:pt idx="22">
                  <c:v>957044664</c:v>
                </c:pt>
                <c:pt idx="23">
                  <c:v>968597909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7584"/>
        <c:axId val="230167024"/>
      </c:lineChart>
      <c:dateAx>
        <c:axId val="230165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66464"/>
        <c:crosses val="autoZero"/>
        <c:auto val="1"/>
        <c:lblOffset val="100"/>
        <c:baseTimeUnit val="months"/>
      </c:dateAx>
      <c:valAx>
        <c:axId val="23016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659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30167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1675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</a:t>
                  </a:r>
                  <a:r>
                    <a:rPr lang="hr-HR" baseline="0"/>
                    <a:t>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301675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301670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23'!$B$6:$B$89</c:f>
              <c:numCache>
                <c:formatCode>mmm\-yy</c:formatCode>
                <c:ptCount val="8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</c:numCache>
            </c:numRef>
          </c:cat>
          <c:val>
            <c:numRef>
              <c:f>'Figure 23'!$C$6:$C$89</c:f>
              <c:numCache>
                <c:formatCode>#,##0</c:formatCode>
                <c:ptCount val="84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41184"/>
        <c:axId val="230041744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23'!$B$6:$B$89</c:f>
              <c:numCache>
                <c:formatCode>mmm\-yy</c:formatCode>
                <c:ptCount val="84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</c:numCache>
            </c:numRef>
          </c:cat>
          <c:val>
            <c:numRef>
              <c:f>'Figure 23'!$D$6:$D$89</c:f>
              <c:numCache>
                <c:formatCode>#,##0</c:formatCode>
                <c:ptCount val="84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042864"/>
        <c:axId val="230042304"/>
      </c:lineChart>
      <c:dateAx>
        <c:axId val="230041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041744"/>
        <c:crosses val="autoZero"/>
        <c:auto val="1"/>
        <c:lblOffset val="100"/>
        <c:baseTimeUnit val="months"/>
      </c:dateAx>
      <c:valAx>
        <c:axId val="23004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0411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39123630672927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30042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0428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3207316221622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300428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300423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23246262430653244"/>
                  <c:y val="0.1503687071374142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2242048903642</c:v>
                </c:pt>
                <c:pt idx="2">
                  <c:v>4478590913</c:v>
                </c:pt>
                <c:pt idx="3">
                  <c:v>13274336766</c:v>
                </c:pt>
                <c:pt idx="4">
                  <c:v>2962746537</c:v>
                </c:pt>
                <c:pt idx="5">
                  <c:v>69949173180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</c:v>
                </c:pt>
              </c:strCache>
            </c:strRef>
          </c:cat>
          <c:val>
            <c:numRef>
              <c:f>'Figure 3'!$H$5:$H$10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4'!$E$6:$E$10</c:f>
              <c:numCache>
                <c:formatCode>0</c:formatCode>
                <c:ptCount val="5"/>
                <c:pt idx="0">
                  <c:v>848.04151210997327</c:v>
                </c:pt>
                <c:pt idx="1">
                  <c:v>326.91267867694478</c:v>
                </c:pt>
                <c:pt idx="2">
                  <c:v>620.0663780423954</c:v>
                </c:pt>
                <c:pt idx="3">
                  <c:v>9.6481009224639536</c:v>
                </c:pt>
                <c:pt idx="4">
                  <c:v>174.15387157680064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12992.371231655901</c:v>
                </c:pt>
                <c:pt idx="1">
                  <c:v>0</c:v>
                </c:pt>
                <c:pt idx="2">
                  <c:v>6700.4984753734043</c:v>
                </c:pt>
                <c:pt idx="3">
                  <c:v>51.833115703494123</c:v>
                </c:pt>
                <c:pt idx="4">
                  <c:v>406.25952071479657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26257120"/>
        <c:axId val="226257680"/>
      </c:barChart>
      <c:catAx>
        <c:axId val="226257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257680"/>
        <c:crosses val="autoZero"/>
        <c:auto val="1"/>
        <c:lblAlgn val="ctr"/>
        <c:lblOffset val="100"/>
        <c:noMultiLvlLbl val="0"/>
      </c:catAx>
      <c:valAx>
        <c:axId val="226257680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257120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27005568</c:v>
                </c:pt>
                <c:pt idx="1">
                  <c:v>26571736</c:v>
                </c:pt>
                <c:pt idx="2">
                  <c:v>28315672</c:v>
                </c:pt>
                <c:pt idx="3">
                  <c:v>28974478</c:v>
                </c:pt>
                <c:pt idx="4">
                  <c:v>30360495</c:v>
                </c:pt>
                <c:pt idx="5">
                  <c:v>28359379</c:v>
                </c:pt>
                <c:pt idx="6">
                  <c:v>31493402</c:v>
                </c:pt>
                <c:pt idx="7">
                  <c:v>28920043</c:v>
                </c:pt>
                <c:pt idx="8">
                  <c:v>29864803</c:v>
                </c:pt>
                <c:pt idx="9">
                  <c:v>29976491</c:v>
                </c:pt>
                <c:pt idx="10">
                  <c:v>29117460</c:v>
                </c:pt>
                <c:pt idx="11">
                  <c:v>31391661</c:v>
                </c:pt>
                <c:pt idx="12">
                  <c:v>28256095</c:v>
                </c:pt>
                <c:pt idx="13">
                  <c:v>28274985</c:v>
                </c:pt>
                <c:pt idx="14">
                  <c:v>28400981</c:v>
                </c:pt>
                <c:pt idx="15">
                  <c:v>27204598</c:v>
                </c:pt>
                <c:pt idx="16">
                  <c:v>26966811</c:v>
                </c:pt>
                <c:pt idx="17">
                  <c:v>30208024</c:v>
                </c:pt>
                <c:pt idx="18">
                  <c:v>31260868</c:v>
                </c:pt>
                <c:pt idx="19">
                  <c:v>28920407</c:v>
                </c:pt>
                <c:pt idx="20">
                  <c:v>30154281</c:v>
                </c:pt>
                <c:pt idx="21">
                  <c:v>30730172</c:v>
                </c:pt>
                <c:pt idx="22">
                  <c:v>30406511</c:v>
                </c:pt>
                <c:pt idx="23">
                  <c:v>32570998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7280"/>
        <c:axId val="226947840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sij.19</c:v>
                </c:pt>
                <c:pt idx="1">
                  <c:v>Feb-19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Feb-20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168203141059</c:v>
                </c:pt>
                <c:pt idx="1">
                  <c:v>168432091852</c:v>
                </c:pt>
                <c:pt idx="2">
                  <c:v>159344193494</c:v>
                </c:pt>
                <c:pt idx="3">
                  <c:v>168284991021</c:v>
                </c:pt>
                <c:pt idx="4">
                  <c:v>176773811642</c:v>
                </c:pt>
                <c:pt idx="5">
                  <c:v>169572684765</c:v>
                </c:pt>
                <c:pt idx="6">
                  <c:v>196960621652</c:v>
                </c:pt>
                <c:pt idx="7">
                  <c:v>184438592878</c:v>
                </c:pt>
                <c:pt idx="8">
                  <c:v>186908061770</c:v>
                </c:pt>
                <c:pt idx="9">
                  <c:v>192255288596</c:v>
                </c:pt>
                <c:pt idx="10">
                  <c:v>204399355952</c:v>
                </c:pt>
                <c:pt idx="11">
                  <c:v>206160804037</c:v>
                </c:pt>
                <c:pt idx="12">
                  <c:v>190687414855</c:v>
                </c:pt>
                <c:pt idx="13">
                  <c:v>180365526733</c:v>
                </c:pt>
                <c:pt idx="14">
                  <c:v>223002546858</c:v>
                </c:pt>
                <c:pt idx="15">
                  <c:v>161823309718</c:v>
                </c:pt>
                <c:pt idx="16">
                  <c:v>178559484721</c:v>
                </c:pt>
                <c:pt idx="17">
                  <c:v>184144300382</c:v>
                </c:pt>
                <c:pt idx="18">
                  <c:v>202432722648</c:v>
                </c:pt>
                <c:pt idx="19">
                  <c:v>167826663795</c:v>
                </c:pt>
                <c:pt idx="20">
                  <c:v>173201645137</c:v>
                </c:pt>
                <c:pt idx="21">
                  <c:v>176302136629</c:v>
                </c:pt>
                <c:pt idx="22">
                  <c:v>176659443655</c:v>
                </c:pt>
                <c:pt idx="23">
                  <c:v>227043708511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48960"/>
        <c:axId val="226948400"/>
      </c:lineChart>
      <c:catAx>
        <c:axId val="2269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947840"/>
        <c:crosses val="autoZero"/>
        <c:auto val="1"/>
        <c:lblAlgn val="ctr"/>
        <c:lblOffset val="100"/>
        <c:noMultiLvlLbl val="0"/>
      </c:catAx>
      <c:valAx>
        <c:axId val="22694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9472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69484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94896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694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694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328830660</c:v>
                </c:pt>
                <c:pt idx="1">
                  <c:v>24524071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2183503297201</c:v>
                </c:pt>
                <c:pt idx="1">
                  <c:v>58545606441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7'!$B$6:$B$17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26187016</c:v>
                </c:pt>
                <c:pt idx="1">
                  <c:v>26229086</c:v>
                </c:pt>
                <c:pt idx="2">
                  <c:v>26320801</c:v>
                </c:pt>
                <c:pt idx="3">
                  <c:v>25151037</c:v>
                </c:pt>
                <c:pt idx="4">
                  <c:v>24955287</c:v>
                </c:pt>
                <c:pt idx="5">
                  <c:v>28153344</c:v>
                </c:pt>
                <c:pt idx="6">
                  <c:v>29218048</c:v>
                </c:pt>
                <c:pt idx="7">
                  <c:v>26904324</c:v>
                </c:pt>
                <c:pt idx="8">
                  <c:v>28124270</c:v>
                </c:pt>
                <c:pt idx="9">
                  <c:v>28694620</c:v>
                </c:pt>
                <c:pt idx="10">
                  <c:v>28374689</c:v>
                </c:pt>
                <c:pt idx="11">
                  <c:v>30518138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01424"/>
        <c:axId val="227301984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7'!$B$6:$B$17</c:f>
              <c:numCache>
                <c:formatCode>mmm\-yy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185446426614</c:v>
                </c:pt>
                <c:pt idx="1">
                  <c:v>175163537966</c:v>
                </c:pt>
                <c:pt idx="2">
                  <c:v>218084922313</c:v>
                </c:pt>
                <c:pt idx="3">
                  <c:v>156967536225</c:v>
                </c:pt>
                <c:pt idx="4">
                  <c:v>174054716565</c:v>
                </c:pt>
                <c:pt idx="5">
                  <c:v>179434706078</c:v>
                </c:pt>
                <c:pt idx="6">
                  <c:v>197400430816</c:v>
                </c:pt>
                <c:pt idx="7">
                  <c:v>163021008251</c:v>
                </c:pt>
                <c:pt idx="8">
                  <c:v>168372154812</c:v>
                </c:pt>
                <c:pt idx="9">
                  <c:v>171492806907</c:v>
                </c:pt>
                <c:pt idx="10">
                  <c:v>171978853163</c:v>
                </c:pt>
                <c:pt idx="11">
                  <c:v>222086197492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03104"/>
        <c:axId val="227302544"/>
      </c:lineChart>
      <c:dateAx>
        <c:axId val="227301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1984"/>
        <c:crosses val="autoZero"/>
        <c:auto val="1"/>
        <c:lblOffset val="100"/>
        <c:baseTimeUnit val="months"/>
      </c:dateAx>
      <c:valAx>
        <c:axId val="227301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142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73025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30310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dateAx>
        <c:axId val="22730310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273025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sij.20</c:v>
                </c:pt>
                <c:pt idx="1">
                  <c:v>Feb-20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2069079</c:v>
                </c:pt>
                <c:pt idx="1">
                  <c:v>2045899</c:v>
                </c:pt>
                <c:pt idx="2">
                  <c:v>2080180</c:v>
                </c:pt>
                <c:pt idx="3">
                  <c:v>2053561</c:v>
                </c:pt>
                <c:pt idx="4">
                  <c:v>2011524</c:v>
                </c:pt>
                <c:pt idx="5">
                  <c:v>2054680</c:v>
                </c:pt>
                <c:pt idx="6">
                  <c:v>2042820</c:v>
                </c:pt>
                <c:pt idx="7">
                  <c:v>2016083</c:v>
                </c:pt>
                <c:pt idx="8">
                  <c:v>2030011</c:v>
                </c:pt>
                <c:pt idx="9">
                  <c:v>2035552</c:v>
                </c:pt>
                <c:pt idx="10">
                  <c:v>2031822</c:v>
                </c:pt>
                <c:pt idx="11">
                  <c:v>2052860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75040"/>
        <c:axId val="227475600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sij.20</c:v>
                </c:pt>
                <c:pt idx="1">
                  <c:v>Feb-20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5240988242</c:v>
                </c:pt>
                <c:pt idx="1">
                  <c:v>5201988767</c:v>
                </c:pt>
                <c:pt idx="2">
                  <c:v>4917624545</c:v>
                </c:pt>
                <c:pt idx="3">
                  <c:v>4855773493</c:v>
                </c:pt>
                <c:pt idx="4">
                  <c:v>4504768156</c:v>
                </c:pt>
                <c:pt idx="5">
                  <c:v>4709594304</c:v>
                </c:pt>
                <c:pt idx="6">
                  <c:v>5032291832</c:v>
                </c:pt>
                <c:pt idx="7">
                  <c:v>4805655545</c:v>
                </c:pt>
                <c:pt idx="8">
                  <c:v>4829490324</c:v>
                </c:pt>
                <c:pt idx="9">
                  <c:v>4809329723</c:v>
                </c:pt>
                <c:pt idx="10">
                  <c:v>4680590492</c:v>
                </c:pt>
                <c:pt idx="11">
                  <c:v>4957511019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76720"/>
        <c:axId val="227476160"/>
      </c:lineChart>
      <c:catAx>
        <c:axId val="22747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75600"/>
        <c:crosses val="autoZero"/>
        <c:auto val="1"/>
        <c:lblAlgn val="ctr"/>
        <c:lblOffset val="100"/>
        <c:noMultiLvlLbl val="0"/>
      </c:catAx>
      <c:valAx>
        <c:axId val="227475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750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227476160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767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2747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476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180975</xdr:rowOff>
    </xdr:from>
    <xdr:to>
      <xdr:col>10</xdr:col>
      <xdr:colOff>390525</xdr:colOff>
      <xdr:row>14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76200</xdr:rowOff>
    </xdr:from>
    <xdr:to>
      <xdr:col>10</xdr:col>
      <xdr:colOff>390525</xdr:colOff>
      <xdr:row>15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1</xdr:row>
      <xdr:rowOff>180975</xdr:rowOff>
    </xdr:from>
    <xdr:to>
      <xdr:col>11</xdr:col>
      <xdr:colOff>581024</xdr:colOff>
      <xdr:row>18</xdr:row>
      <xdr:rowOff>161925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</xdr:row>
      <xdr:rowOff>171449</xdr:rowOff>
    </xdr:from>
    <xdr:to>
      <xdr:col>16</xdr:col>
      <xdr:colOff>409575</xdr:colOff>
      <xdr:row>18</xdr:row>
      <xdr:rowOff>152400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87085</xdr:colOff>
      <xdr:row>2</xdr:row>
      <xdr:rowOff>14966</xdr:rowOff>
    </xdr:from>
    <xdr:to>
      <xdr:col>11</xdr:col>
      <xdr:colOff>372835</xdr:colOff>
      <xdr:row>18</xdr:row>
      <xdr:rowOff>110216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1</xdr:row>
      <xdr:rowOff>123825</xdr:rowOff>
    </xdr:from>
    <xdr:to>
      <xdr:col>16</xdr:col>
      <xdr:colOff>276225</xdr:colOff>
      <xdr:row>18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552448</xdr:colOff>
      <xdr:row>2</xdr:row>
      <xdr:rowOff>133350</xdr:rowOff>
    </xdr:from>
    <xdr:to>
      <xdr:col>17</xdr:col>
      <xdr:colOff>342899</xdr:colOff>
      <xdr:row>15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16</xdr:row>
      <xdr:rowOff>66675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12</xdr:col>
      <xdr:colOff>571500</xdr:colOff>
      <xdr:row>16</xdr:row>
      <xdr:rowOff>104775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zoomScale="120" zoomScaleNormal="120" workbookViewId="0">
      <selection activeCell="B2" sqref="B2"/>
    </sheetView>
  </sheetViews>
  <sheetFormatPr defaultColWidth="9.140625" defaultRowHeight="15" x14ac:dyDescent="0.25"/>
  <cols>
    <col min="1" max="1" width="4.5703125" style="1" customWidth="1"/>
    <col min="2" max="2" width="49.285156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84"/>
      <c r="C2" s="143"/>
      <c r="D2" s="143"/>
      <c r="E2" s="143"/>
      <c r="F2" s="143"/>
      <c r="G2" s="46"/>
    </row>
    <row r="3" spans="1:9" ht="15.75" thickBot="1" x14ac:dyDescent="0.3">
      <c r="B3" s="185" t="s">
        <v>0</v>
      </c>
      <c r="C3" s="185"/>
      <c r="D3" s="185"/>
      <c r="E3" s="185"/>
    </row>
    <row r="4" spans="1:9" ht="23.25" thickBot="1" x14ac:dyDescent="0.3">
      <c r="A4" s="3"/>
      <c r="B4" s="4" t="s">
        <v>31</v>
      </c>
      <c r="C4" s="6" t="s">
        <v>52</v>
      </c>
      <c r="D4" s="5" t="s">
        <v>1</v>
      </c>
      <c r="E4" s="6" t="s">
        <v>51</v>
      </c>
      <c r="F4" s="7" t="s">
        <v>1</v>
      </c>
    </row>
    <row r="5" spans="1:9" x14ac:dyDescent="0.25">
      <c r="A5" s="8"/>
      <c r="B5" s="9" t="s">
        <v>32</v>
      </c>
      <c r="C5" s="9"/>
      <c r="D5" s="10"/>
      <c r="E5" s="9"/>
      <c r="F5" s="11"/>
    </row>
    <row r="6" spans="1:9" x14ac:dyDescent="0.25">
      <c r="A6" s="12"/>
      <c r="B6" s="13" t="s">
        <v>33</v>
      </c>
      <c r="C6" s="14">
        <v>353354731</v>
      </c>
      <c r="D6" s="15" t="s">
        <v>2</v>
      </c>
      <c r="E6" s="14">
        <v>2242048903642</v>
      </c>
      <c r="F6" s="15" t="s">
        <v>3</v>
      </c>
    </row>
    <row r="7" spans="1:9" x14ac:dyDescent="0.25">
      <c r="A7" s="8"/>
      <c r="B7" s="16" t="s">
        <v>34</v>
      </c>
      <c r="C7" s="17">
        <v>328830660</v>
      </c>
      <c r="D7" s="18" t="s">
        <v>4</v>
      </c>
      <c r="E7" s="17">
        <v>2183503297201</v>
      </c>
      <c r="F7" s="18" t="s">
        <v>5</v>
      </c>
    </row>
    <row r="8" spans="1:9" x14ac:dyDescent="0.25">
      <c r="A8" s="8"/>
      <c r="B8" s="16" t="s">
        <v>35</v>
      </c>
      <c r="C8" s="17">
        <v>24524071</v>
      </c>
      <c r="D8" s="18" t="s">
        <v>6</v>
      </c>
      <c r="E8" s="17">
        <v>58545606441</v>
      </c>
      <c r="F8" s="18" t="s">
        <v>7</v>
      </c>
    </row>
    <row r="9" spans="1:9" x14ac:dyDescent="0.25">
      <c r="A9" s="12"/>
      <c r="B9" s="19" t="s">
        <v>36</v>
      </c>
      <c r="C9" s="14">
        <v>13699655</v>
      </c>
      <c r="D9" s="15" t="s">
        <v>8</v>
      </c>
      <c r="E9" s="14">
        <v>4478590913</v>
      </c>
      <c r="F9" s="15" t="s">
        <v>9</v>
      </c>
      <c r="H9" s="141"/>
      <c r="I9" s="141"/>
    </row>
    <row r="10" spans="1:9" x14ac:dyDescent="0.25">
      <c r="A10" s="12"/>
      <c r="B10" s="13" t="s">
        <v>37</v>
      </c>
      <c r="C10" s="14">
        <v>19890023</v>
      </c>
      <c r="D10" s="15" t="s">
        <v>10</v>
      </c>
      <c r="E10" s="14">
        <v>13274336766</v>
      </c>
      <c r="F10" s="15" t="s">
        <v>11</v>
      </c>
    </row>
    <row r="11" spans="1:9" x14ac:dyDescent="0.25">
      <c r="A11" s="12"/>
      <c r="B11" s="13" t="s">
        <v>38</v>
      </c>
      <c r="C11" s="14">
        <v>183589150</v>
      </c>
      <c r="D11" s="15" t="s">
        <v>12</v>
      </c>
      <c r="E11" s="14">
        <v>2962746537</v>
      </c>
      <c r="F11" s="15" t="s">
        <v>13</v>
      </c>
    </row>
    <row r="12" spans="1:9" x14ac:dyDescent="0.25">
      <c r="A12" s="12"/>
      <c r="B12" s="13" t="s">
        <v>39</v>
      </c>
      <c r="C12" s="14">
        <v>379811158</v>
      </c>
      <c r="D12" s="15" t="s">
        <v>14</v>
      </c>
      <c r="E12" s="14">
        <v>69949173180</v>
      </c>
      <c r="F12" s="15" t="s">
        <v>15</v>
      </c>
    </row>
    <row r="13" spans="1:9" x14ac:dyDescent="0.25">
      <c r="A13" s="8"/>
      <c r="B13" s="16" t="s">
        <v>40</v>
      </c>
      <c r="C13" s="17">
        <v>296901841</v>
      </c>
      <c r="D13" s="20" t="s">
        <v>16</v>
      </c>
      <c r="E13" s="17">
        <v>49326416784</v>
      </c>
      <c r="F13" s="18" t="s">
        <v>17</v>
      </c>
    </row>
    <row r="14" spans="1:9" x14ac:dyDescent="0.25">
      <c r="A14" s="8"/>
      <c r="B14" s="16" t="s">
        <v>41</v>
      </c>
      <c r="C14" s="17">
        <v>82909317</v>
      </c>
      <c r="D14" s="20" t="s">
        <v>18</v>
      </c>
      <c r="E14" s="17">
        <v>20622756396</v>
      </c>
      <c r="F14" s="18" t="s">
        <v>19</v>
      </c>
    </row>
    <row r="15" spans="1:9" ht="15.75" thickBot="1" x14ac:dyDescent="0.3">
      <c r="A15" s="8"/>
      <c r="B15" s="21" t="s">
        <v>42</v>
      </c>
      <c r="C15" s="22">
        <f>C6+C9+C10+C11+C12</f>
        <v>950344717</v>
      </c>
      <c r="D15" s="150" t="s">
        <v>20</v>
      </c>
      <c r="E15" s="22">
        <f>E6+E9+E10+E11+E12</f>
        <v>2332713751038</v>
      </c>
      <c r="F15" s="23" t="s">
        <v>20</v>
      </c>
    </row>
    <row r="16" spans="1:9" x14ac:dyDescent="0.25">
      <c r="A16" s="12"/>
      <c r="B16" s="9" t="s">
        <v>43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25">
      <c r="A17" s="8"/>
      <c r="B17" s="13" t="s">
        <v>44</v>
      </c>
      <c r="C17" s="27">
        <v>4133350</v>
      </c>
      <c r="D17" s="28" t="s">
        <v>21</v>
      </c>
      <c r="E17" s="27">
        <v>256926278539</v>
      </c>
      <c r="F17" s="29" t="s">
        <v>22</v>
      </c>
    </row>
    <row r="18" spans="1:8" x14ac:dyDescent="0.25">
      <c r="A18" s="12"/>
      <c r="B18" s="13" t="s">
        <v>45</v>
      </c>
      <c r="C18" s="30">
        <v>6792809</v>
      </c>
      <c r="D18" s="28" t="s">
        <v>23</v>
      </c>
      <c r="E18" s="30">
        <v>249403513225</v>
      </c>
      <c r="F18" s="29" t="s">
        <v>24</v>
      </c>
    </row>
    <row r="19" spans="1:8" x14ac:dyDescent="0.25">
      <c r="A19" s="8"/>
      <c r="B19" s="13" t="s">
        <v>46</v>
      </c>
      <c r="C19" s="27">
        <v>33622169</v>
      </c>
      <c r="D19" s="28" t="s">
        <v>25</v>
      </c>
      <c r="E19" s="27">
        <v>10674524281</v>
      </c>
      <c r="F19" s="29" t="s">
        <v>26</v>
      </c>
    </row>
    <row r="20" spans="1:8" x14ac:dyDescent="0.25">
      <c r="A20" s="8"/>
      <c r="B20" s="19" t="s">
        <v>47</v>
      </c>
      <c r="C20" s="31">
        <v>28987047</v>
      </c>
      <c r="D20" s="28" t="s">
        <v>27</v>
      </c>
      <c r="E20" s="31">
        <v>10130244903</v>
      </c>
      <c r="F20" s="29" t="s">
        <v>28</v>
      </c>
    </row>
    <row r="21" spans="1:8" ht="15.75" thickBot="1" x14ac:dyDescent="0.3">
      <c r="A21" s="12"/>
      <c r="B21" s="21" t="s">
        <v>48</v>
      </c>
      <c r="C21" s="32">
        <f>SUM(C17:C20)</f>
        <v>73535375</v>
      </c>
      <c r="D21" s="151">
        <v>1</v>
      </c>
      <c r="E21" s="32">
        <f>SUM(E17:E20)</f>
        <v>527134560948</v>
      </c>
      <c r="F21" s="29">
        <v>1</v>
      </c>
    </row>
    <row r="22" spans="1:8" x14ac:dyDescent="0.25">
      <c r="A22" s="12"/>
      <c r="B22" s="9" t="s">
        <v>49</v>
      </c>
      <c r="C22" s="33">
        <f>C15+C21</f>
        <v>1023880092</v>
      </c>
      <c r="D22" s="34" t="s">
        <v>0</v>
      </c>
      <c r="E22" s="33">
        <f>E15+E21</f>
        <v>2859848311986</v>
      </c>
      <c r="F22" s="34" t="s">
        <v>0</v>
      </c>
    </row>
    <row r="23" spans="1:8" x14ac:dyDescent="0.25">
      <c r="A23" s="12"/>
      <c r="B23" s="47" t="s">
        <v>53</v>
      </c>
      <c r="C23" s="47"/>
      <c r="D23" s="47"/>
      <c r="E23" s="47"/>
      <c r="F23" s="47"/>
      <c r="G23" s="47"/>
      <c r="H23" s="47"/>
    </row>
    <row r="24" spans="1:8" x14ac:dyDescent="0.25">
      <c r="A24" s="8"/>
      <c r="B24" s="47" t="s">
        <v>54</v>
      </c>
      <c r="C24" s="142"/>
      <c r="D24" s="142"/>
      <c r="E24" s="142"/>
      <c r="F24" s="142"/>
      <c r="G24"/>
    </row>
    <row r="25" spans="1:8" x14ac:dyDescent="0.25">
      <c r="E25" s="35"/>
    </row>
    <row r="26" spans="1:8" x14ac:dyDescent="0.25">
      <c r="C26" s="36"/>
      <c r="D26" s="36"/>
    </row>
    <row r="27" spans="1:8" x14ac:dyDescent="0.25">
      <c r="D27" s="37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" sqref="B2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3" t="s">
        <v>99</v>
      </c>
      <c r="C2" s="46"/>
      <c r="I2" s="46"/>
    </row>
    <row r="3" spans="2:9" x14ac:dyDescent="0.25">
      <c r="B3" s="51"/>
      <c r="C3" s="51"/>
      <c r="D3" s="51"/>
    </row>
    <row r="4" spans="2:9" ht="15" customHeight="1" x14ac:dyDescent="0.25">
      <c r="C4" s="194" t="s">
        <v>57</v>
      </c>
      <c r="D4" s="194"/>
    </row>
    <row r="5" spans="2:9" ht="22.5" x14ac:dyDescent="0.25">
      <c r="B5" s="85" t="s">
        <v>56</v>
      </c>
      <c r="C5" s="127" t="s">
        <v>29</v>
      </c>
      <c r="D5" s="127" t="s">
        <v>30</v>
      </c>
    </row>
    <row r="6" spans="2:9" x14ac:dyDescent="0.25">
      <c r="B6" s="73">
        <v>43831</v>
      </c>
      <c r="C6" s="69">
        <v>1296548</v>
      </c>
      <c r="D6" s="69">
        <v>426609765</v>
      </c>
      <c r="E6" s="40"/>
      <c r="F6" s="40"/>
      <c r="G6" s="40"/>
      <c r="H6" s="40"/>
      <c r="I6" s="40"/>
    </row>
    <row r="7" spans="2:9" x14ac:dyDescent="0.25">
      <c r="B7" s="131">
        <v>43862</v>
      </c>
      <c r="C7" s="68">
        <v>1286499</v>
      </c>
      <c r="D7" s="68">
        <v>434815065</v>
      </c>
    </row>
    <row r="8" spans="2:9" x14ac:dyDescent="0.25">
      <c r="B8" s="72">
        <v>43891</v>
      </c>
      <c r="C8" s="68">
        <v>1139062</v>
      </c>
      <c r="D8" s="68">
        <v>362368455</v>
      </c>
    </row>
    <row r="9" spans="2:9" x14ac:dyDescent="0.25">
      <c r="B9" s="131">
        <v>43922</v>
      </c>
      <c r="C9" s="68">
        <v>977144</v>
      </c>
      <c r="D9" s="68">
        <v>312757880</v>
      </c>
    </row>
    <row r="10" spans="2:9" x14ac:dyDescent="0.25">
      <c r="B10" s="72">
        <v>43952</v>
      </c>
      <c r="C10" s="68">
        <v>1117472</v>
      </c>
      <c r="D10" s="68">
        <v>336472463</v>
      </c>
    </row>
    <row r="11" spans="2:9" x14ac:dyDescent="0.25">
      <c r="B11" s="72">
        <v>43983</v>
      </c>
      <c r="C11" s="68">
        <v>1163022</v>
      </c>
      <c r="D11" s="68">
        <v>348083543</v>
      </c>
    </row>
    <row r="12" spans="2:9" x14ac:dyDescent="0.25">
      <c r="B12" s="72">
        <v>44013</v>
      </c>
      <c r="C12" s="68">
        <v>1179033</v>
      </c>
      <c r="D12" s="68">
        <v>384530947</v>
      </c>
    </row>
    <row r="13" spans="2:9" x14ac:dyDescent="0.25">
      <c r="B13" s="72">
        <v>44044</v>
      </c>
      <c r="C13" s="68">
        <v>1087611</v>
      </c>
      <c r="D13" s="68">
        <v>388168049</v>
      </c>
    </row>
    <row r="14" spans="2:9" x14ac:dyDescent="0.25">
      <c r="B14" s="72">
        <v>44075</v>
      </c>
      <c r="C14" s="68">
        <v>1117498</v>
      </c>
      <c r="D14" s="68">
        <v>385556904</v>
      </c>
    </row>
    <row r="15" spans="2:9" x14ac:dyDescent="0.25">
      <c r="B15" s="72">
        <v>44105</v>
      </c>
      <c r="C15" s="68">
        <v>1162177</v>
      </c>
      <c r="D15" s="68">
        <v>368627738</v>
      </c>
    </row>
    <row r="16" spans="2:9" x14ac:dyDescent="0.25">
      <c r="B16" s="72">
        <v>44136</v>
      </c>
      <c r="C16" s="68">
        <v>1068339</v>
      </c>
      <c r="D16" s="68">
        <v>358844834</v>
      </c>
    </row>
    <row r="17" spans="2:4" x14ac:dyDescent="0.25">
      <c r="B17" s="92">
        <v>44166</v>
      </c>
      <c r="C17" s="93">
        <v>1105250</v>
      </c>
      <c r="D17" s="93">
        <v>371755270</v>
      </c>
    </row>
    <row r="18" spans="2:4" x14ac:dyDescent="0.25">
      <c r="B18" s="47" t="s">
        <v>100</v>
      </c>
      <c r="C18" s="47"/>
      <c r="D18" s="47"/>
    </row>
    <row r="19" spans="2:4" x14ac:dyDescent="0.25">
      <c r="B19" s="47" t="s">
        <v>101</v>
      </c>
      <c r="C19" s="47"/>
      <c r="D19" s="47"/>
    </row>
    <row r="20" spans="2:4" x14ac:dyDescent="0.25">
      <c r="B20" s="47" t="s">
        <v>54</v>
      </c>
      <c r="C20" s="47"/>
      <c r="D20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C5" sqref="C5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22.85546875" style="2" customWidth="1"/>
    <col min="4" max="4" width="26" style="2" customWidth="1"/>
    <col min="5" max="16384" width="9.140625" style="2"/>
  </cols>
  <sheetData>
    <row r="2" spans="2:10" x14ac:dyDescent="0.25">
      <c r="B2" s="53" t="s">
        <v>102</v>
      </c>
      <c r="C2" s="46"/>
      <c r="J2" s="46"/>
    </row>
    <row r="3" spans="2:10" x14ac:dyDescent="0.25">
      <c r="B3" s="50"/>
      <c r="C3" s="50"/>
      <c r="D3" s="50"/>
    </row>
    <row r="4" spans="2:10" ht="15" customHeight="1" x14ac:dyDescent="0.25">
      <c r="C4" s="195" t="s">
        <v>57</v>
      </c>
      <c r="D4" s="195"/>
      <c r="E4" s="40"/>
    </row>
    <row r="5" spans="2:10" ht="22.5" x14ac:dyDescent="0.25">
      <c r="B5" s="85" t="s">
        <v>56</v>
      </c>
      <c r="C5" s="55" t="s">
        <v>29</v>
      </c>
      <c r="D5" s="55" t="s">
        <v>30</v>
      </c>
      <c r="E5" s="40"/>
    </row>
    <row r="6" spans="2:10" x14ac:dyDescent="0.25">
      <c r="B6" s="80">
        <v>43831</v>
      </c>
      <c r="C6" s="75">
        <v>1689658</v>
      </c>
      <c r="D6" s="75">
        <v>1211146913</v>
      </c>
      <c r="E6" s="40"/>
    </row>
    <row r="7" spans="2:10" x14ac:dyDescent="0.25">
      <c r="B7" s="131">
        <v>43862</v>
      </c>
      <c r="C7" s="76">
        <v>1628932</v>
      </c>
      <c r="D7" s="76">
        <v>1161309627</v>
      </c>
      <c r="E7" s="40"/>
    </row>
    <row r="8" spans="2:10" x14ac:dyDescent="0.25">
      <c r="B8" s="79">
        <v>43891</v>
      </c>
      <c r="C8" s="76">
        <v>1690846</v>
      </c>
      <c r="D8" s="76">
        <v>1149994603</v>
      </c>
      <c r="E8" s="40"/>
    </row>
    <row r="9" spans="2:10" x14ac:dyDescent="0.25">
      <c r="B9" s="131">
        <v>43922</v>
      </c>
      <c r="C9" s="76">
        <v>1593917</v>
      </c>
      <c r="D9" s="76">
        <v>1037511987</v>
      </c>
      <c r="E9" s="40"/>
    </row>
    <row r="10" spans="2:10" x14ac:dyDescent="0.25">
      <c r="B10" s="79">
        <v>43952</v>
      </c>
      <c r="C10" s="76">
        <v>1601244</v>
      </c>
      <c r="D10" s="76">
        <v>945263709</v>
      </c>
      <c r="E10" s="40"/>
    </row>
    <row r="11" spans="2:10" x14ac:dyDescent="0.25">
      <c r="B11" s="79">
        <v>43983</v>
      </c>
      <c r="C11" s="76">
        <v>1645690</v>
      </c>
      <c r="D11" s="76">
        <v>1078849087</v>
      </c>
      <c r="E11" s="40"/>
    </row>
    <row r="12" spans="2:10" x14ac:dyDescent="0.25">
      <c r="B12" s="79">
        <v>44013</v>
      </c>
      <c r="C12" s="76">
        <v>1691157</v>
      </c>
      <c r="D12" s="76">
        <v>1103904172</v>
      </c>
      <c r="E12" s="40"/>
    </row>
    <row r="13" spans="2:10" x14ac:dyDescent="0.25">
      <c r="B13" s="79">
        <v>44044</v>
      </c>
      <c r="C13" s="76">
        <v>1649626</v>
      </c>
      <c r="D13" s="76">
        <v>1110124516</v>
      </c>
      <c r="E13" s="40"/>
    </row>
    <row r="14" spans="2:10" x14ac:dyDescent="0.25">
      <c r="B14" s="79">
        <v>44075</v>
      </c>
      <c r="C14" s="76">
        <v>1627483</v>
      </c>
      <c r="D14" s="76">
        <v>1093590610</v>
      </c>
      <c r="E14" s="40"/>
    </row>
    <row r="15" spans="2:10" x14ac:dyDescent="0.25">
      <c r="B15" s="79">
        <v>44105</v>
      </c>
      <c r="C15" s="76">
        <v>1672488</v>
      </c>
      <c r="D15" s="76">
        <v>1116255635</v>
      </c>
      <c r="E15" s="40"/>
    </row>
    <row r="16" spans="2:10" x14ac:dyDescent="0.25">
      <c r="B16" s="79">
        <v>44136</v>
      </c>
      <c r="C16" s="76">
        <v>1675992</v>
      </c>
      <c r="D16" s="76">
        <v>1123110415</v>
      </c>
      <c r="E16" s="40"/>
    </row>
    <row r="17" spans="2:5" x14ac:dyDescent="0.25">
      <c r="B17" s="137">
        <v>44166</v>
      </c>
      <c r="C17" s="77">
        <v>1722990</v>
      </c>
      <c r="D17" s="77">
        <v>1143275493</v>
      </c>
      <c r="E17" s="40"/>
    </row>
    <row r="18" spans="2:5" x14ac:dyDescent="0.25">
      <c r="B18" s="47" t="s">
        <v>139</v>
      </c>
      <c r="C18" s="47"/>
      <c r="D18" s="47"/>
      <c r="E18" s="40"/>
    </row>
    <row r="19" spans="2:5" x14ac:dyDescent="0.25">
      <c r="B19" s="47" t="s">
        <v>93</v>
      </c>
      <c r="C19" s="47"/>
      <c r="D19" s="47"/>
    </row>
    <row r="20" spans="2:5" x14ac:dyDescent="0.25">
      <c r="B20" s="47" t="s">
        <v>54</v>
      </c>
      <c r="C20" s="47"/>
      <c r="D20" s="47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B2" sqref="B2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3" t="s">
        <v>103</v>
      </c>
      <c r="C2" s="46"/>
      <c r="D2" s="46"/>
      <c r="M2" s="46"/>
    </row>
    <row r="4" spans="2:13" x14ac:dyDescent="0.25">
      <c r="B4" s="50"/>
      <c r="C4" s="50"/>
      <c r="D4" s="50"/>
    </row>
    <row r="5" spans="2:13" ht="15" customHeight="1" x14ac:dyDescent="0.25">
      <c r="C5" s="195" t="s">
        <v>57</v>
      </c>
      <c r="D5" s="195"/>
    </row>
    <row r="6" spans="2:13" ht="22.5" x14ac:dyDescent="0.25">
      <c r="B6" s="85" t="s">
        <v>56</v>
      </c>
      <c r="C6" s="55" t="s">
        <v>29</v>
      </c>
      <c r="D6" s="55" t="s">
        <v>30</v>
      </c>
    </row>
    <row r="7" spans="2:13" x14ac:dyDescent="0.25">
      <c r="B7" s="80">
        <v>43466</v>
      </c>
      <c r="C7" s="75">
        <v>14051758</v>
      </c>
      <c r="D7" s="75">
        <v>254905722</v>
      </c>
    </row>
    <row r="8" spans="2:13" x14ac:dyDescent="0.25">
      <c r="B8" s="166" t="s">
        <v>104</v>
      </c>
      <c r="C8" s="76">
        <v>13993705</v>
      </c>
      <c r="D8" s="76">
        <v>229595316</v>
      </c>
    </row>
    <row r="9" spans="2:13" x14ac:dyDescent="0.25">
      <c r="B9" s="79">
        <v>43525</v>
      </c>
      <c r="C9" s="76">
        <v>15018362</v>
      </c>
      <c r="D9" s="76">
        <v>254579024</v>
      </c>
    </row>
    <row r="10" spans="2:13" x14ac:dyDescent="0.25">
      <c r="B10" s="79">
        <v>43556</v>
      </c>
      <c r="C10" s="76">
        <v>14573386</v>
      </c>
      <c r="D10" s="76">
        <v>257260948</v>
      </c>
    </row>
    <row r="11" spans="2:13" x14ac:dyDescent="0.25">
      <c r="B11" s="79">
        <v>43586</v>
      </c>
      <c r="C11" s="76">
        <v>15274233</v>
      </c>
      <c r="D11" s="76">
        <v>239246814</v>
      </c>
    </row>
    <row r="12" spans="2:13" x14ac:dyDescent="0.25">
      <c r="B12" s="79">
        <v>43617</v>
      </c>
      <c r="C12" s="76">
        <v>15041226</v>
      </c>
      <c r="D12" s="76">
        <v>271420442</v>
      </c>
    </row>
    <row r="13" spans="2:13" x14ac:dyDescent="0.25">
      <c r="B13" s="79">
        <v>43647</v>
      </c>
      <c r="C13" s="76">
        <v>15403097</v>
      </c>
      <c r="D13" s="76">
        <v>276217103</v>
      </c>
    </row>
    <row r="14" spans="2:13" x14ac:dyDescent="0.25">
      <c r="B14" s="79">
        <v>43678</v>
      </c>
      <c r="C14" s="76">
        <v>14762747</v>
      </c>
      <c r="D14" s="76">
        <v>258217927</v>
      </c>
    </row>
    <row r="15" spans="2:13" x14ac:dyDescent="0.25">
      <c r="B15" s="79">
        <v>43709</v>
      </c>
      <c r="C15" s="76">
        <v>14697605</v>
      </c>
      <c r="D15" s="76">
        <v>272748365</v>
      </c>
    </row>
    <row r="16" spans="2:13" x14ac:dyDescent="0.25">
      <c r="B16" s="79">
        <v>43739</v>
      </c>
      <c r="C16" s="76">
        <v>15394413</v>
      </c>
      <c r="D16" s="76">
        <v>281803251</v>
      </c>
    </row>
    <row r="17" spans="2:4" x14ac:dyDescent="0.25">
      <c r="B17" s="79">
        <v>43770</v>
      </c>
      <c r="C17" s="76">
        <v>14755458</v>
      </c>
      <c r="D17" s="76">
        <v>255023382</v>
      </c>
    </row>
    <row r="18" spans="2:4" x14ac:dyDescent="0.25">
      <c r="B18" s="83">
        <v>43800</v>
      </c>
      <c r="C18" s="84">
        <v>15431812</v>
      </c>
      <c r="D18" s="84">
        <v>266073129</v>
      </c>
    </row>
    <row r="19" spans="2:4" x14ac:dyDescent="0.25">
      <c r="B19" s="82">
        <v>43831</v>
      </c>
      <c r="C19" s="76">
        <v>14934534</v>
      </c>
      <c r="D19" s="76">
        <v>284859071</v>
      </c>
    </row>
    <row r="20" spans="2:4" x14ac:dyDescent="0.25">
      <c r="B20" s="166" t="s">
        <v>59</v>
      </c>
      <c r="C20" s="76">
        <v>14581295</v>
      </c>
      <c r="D20" s="76">
        <v>229852329</v>
      </c>
    </row>
    <row r="21" spans="2:4" x14ac:dyDescent="0.25">
      <c r="B21" s="79">
        <v>43891</v>
      </c>
      <c r="C21" s="76">
        <v>14949924</v>
      </c>
      <c r="D21" s="76">
        <v>240194846</v>
      </c>
    </row>
    <row r="22" spans="2:4" x14ac:dyDescent="0.25">
      <c r="B22" s="79">
        <v>43922</v>
      </c>
      <c r="C22" s="76">
        <v>15475047</v>
      </c>
      <c r="D22" s="76">
        <v>254216050</v>
      </c>
    </row>
    <row r="23" spans="2:4" x14ac:dyDescent="0.25">
      <c r="B23" s="79">
        <v>43952</v>
      </c>
      <c r="C23" s="76">
        <v>14836361</v>
      </c>
      <c r="D23" s="76">
        <v>209134785</v>
      </c>
    </row>
    <row r="24" spans="2:4" x14ac:dyDescent="0.25">
      <c r="B24" s="79">
        <v>43983</v>
      </c>
      <c r="C24" s="76">
        <v>15221341</v>
      </c>
      <c r="D24" s="76">
        <v>214011646</v>
      </c>
    </row>
    <row r="25" spans="2:4" x14ac:dyDescent="0.25">
      <c r="B25" s="79">
        <v>44013</v>
      </c>
      <c r="C25" s="76">
        <v>15852587</v>
      </c>
      <c r="D25" s="76">
        <v>277989322</v>
      </c>
    </row>
    <row r="26" spans="2:4" x14ac:dyDescent="0.25">
      <c r="B26" s="79">
        <v>44044</v>
      </c>
      <c r="C26" s="76">
        <v>15230743</v>
      </c>
      <c r="D26" s="76">
        <v>239415645</v>
      </c>
    </row>
    <row r="27" spans="2:4" x14ac:dyDescent="0.25">
      <c r="B27" s="79">
        <v>44075</v>
      </c>
      <c r="C27" s="76">
        <v>15480174</v>
      </c>
      <c r="D27" s="76">
        <v>237357638</v>
      </c>
    </row>
    <row r="28" spans="2:4" x14ac:dyDescent="0.25">
      <c r="B28" s="79">
        <v>44105</v>
      </c>
      <c r="C28" s="76">
        <v>15793838</v>
      </c>
      <c r="D28" s="76">
        <v>301853932</v>
      </c>
    </row>
    <row r="29" spans="2:4" x14ac:dyDescent="0.25">
      <c r="B29" s="79">
        <v>44136</v>
      </c>
      <c r="C29" s="76">
        <v>15391839</v>
      </c>
      <c r="D29" s="76">
        <v>234179022</v>
      </c>
    </row>
    <row r="30" spans="2:4" x14ac:dyDescent="0.25">
      <c r="B30" s="81">
        <v>44166</v>
      </c>
      <c r="C30" s="78">
        <v>15841467</v>
      </c>
      <c r="D30" s="78">
        <v>239682251</v>
      </c>
    </row>
    <row r="31" spans="2:4" x14ac:dyDescent="0.25">
      <c r="B31" s="47" t="s">
        <v>140</v>
      </c>
      <c r="C31" s="47"/>
      <c r="D31" s="47"/>
    </row>
    <row r="32" spans="2:4" s="162" customFormat="1" x14ac:dyDescent="0.25">
      <c r="B32" s="47" t="s">
        <v>93</v>
      </c>
      <c r="C32" s="47"/>
      <c r="D32" s="47"/>
    </row>
    <row r="33" spans="2:4" x14ac:dyDescent="0.25">
      <c r="B33" s="47" t="s">
        <v>54</v>
      </c>
      <c r="C33" s="47"/>
      <c r="D33" s="47"/>
    </row>
    <row r="34" spans="2:4" x14ac:dyDescent="0.25">
      <c r="B34" s="47"/>
      <c r="C34" s="47"/>
      <c r="D34" s="47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B30" sqref="B30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23.28515625" style="2" customWidth="1"/>
    <col min="4" max="4" width="25.42578125" style="2" customWidth="1"/>
    <col min="5" max="16384" width="9.140625" style="2"/>
  </cols>
  <sheetData>
    <row r="2" spans="2:13" x14ac:dyDescent="0.25">
      <c r="B2" s="53" t="s">
        <v>105</v>
      </c>
      <c r="C2" s="46"/>
      <c r="D2" s="46"/>
      <c r="L2" s="46"/>
      <c r="M2" s="46"/>
    </row>
    <row r="3" spans="2:13" x14ac:dyDescent="0.25">
      <c r="B3" s="50"/>
      <c r="C3" s="50"/>
      <c r="D3" s="50"/>
    </row>
    <row r="4" spans="2:13" ht="15" customHeight="1" x14ac:dyDescent="0.25">
      <c r="B4" s="191" t="s">
        <v>56</v>
      </c>
      <c r="C4" s="195" t="s">
        <v>57</v>
      </c>
      <c r="D4" s="195"/>
    </row>
    <row r="5" spans="2:13" ht="33.75" customHeight="1" x14ac:dyDescent="0.25">
      <c r="B5" s="196"/>
      <c r="C5" s="55" t="s">
        <v>29</v>
      </c>
      <c r="D5" s="55" t="s">
        <v>30</v>
      </c>
    </row>
    <row r="6" spans="2:13" x14ac:dyDescent="0.25">
      <c r="B6" s="80">
        <v>43466</v>
      </c>
      <c r="C6" s="75">
        <v>25337861</v>
      </c>
      <c r="D6" s="75">
        <v>4616673833</v>
      </c>
    </row>
    <row r="7" spans="2:13" x14ac:dyDescent="0.25">
      <c r="B7" s="166" t="s">
        <v>104</v>
      </c>
      <c r="C7" s="76">
        <v>24877501</v>
      </c>
      <c r="D7" s="76">
        <v>4475528460</v>
      </c>
    </row>
    <row r="8" spans="2:13" x14ac:dyDescent="0.25">
      <c r="B8" s="79">
        <v>43525</v>
      </c>
      <c r="C8" s="76">
        <v>28696517</v>
      </c>
      <c r="D8" s="76">
        <v>5288989900</v>
      </c>
    </row>
    <row r="9" spans="2:13" x14ac:dyDescent="0.25">
      <c r="B9" s="79">
        <v>43556</v>
      </c>
      <c r="C9" s="76">
        <v>28389936</v>
      </c>
      <c r="D9" s="76">
        <v>5395843612</v>
      </c>
    </row>
    <row r="10" spans="2:13" x14ac:dyDescent="0.25">
      <c r="B10" s="79">
        <v>43586</v>
      </c>
      <c r="C10" s="76">
        <v>29168602</v>
      </c>
      <c r="D10" s="76">
        <v>5472530446</v>
      </c>
    </row>
    <row r="11" spans="2:13" x14ac:dyDescent="0.25">
      <c r="B11" s="79">
        <v>43617</v>
      </c>
      <c r="C11" s="76">
        <v>30050923</v>
      </c>
      <c r="D11" s="76">
        <v>5716370515</v>
      </c>
    </row>
    <row r="12" spans="2:13" x14ac:dyDescent="0.25">
      <c r="B12" s="79">
        <v>43647</v>
      </c>
      <c r="C12" s="76">
        <v>31477207</v>
      </c>
      <c r="D12" s="76">
        <v>5862445556</v>
      </c>
    </row>
    <row r="13" spans="2:13" x14ac:dyDescent="0.25">
      <c r="B13" s="79">
        <v>43678</v>
      </c>
      <c r="C13" s="76">
        <v>29816249</v>
      </c>
      <c r="D13" s="76">
        <v>5537153765</v>
      </c>
    </row>
    <row r="14" spans="2:13" x14ac:dyDescent="0.25">
      <c r="B14" s="79">
        <v>43709</v>
      </c>
      <c r="C14" s="76">
        <v>30580830</v>
      </c>
      <c r="D14" s="76">
        <v>5780991861</v>
      </c>
    </row>
    <row r="15" spans="2:13" x14ac:dyDescent="0.25">
      <c r="B15" s="79">
        <v>43739</v>
      </c>
      <c r="C15" s="76">
        <v>31225999</v>
      </c>
      <c r="D15" s="76">
        <v>5824653317</v>
      </c>
    </row>
    <row r="16" spans="2:13" x14ac:dyDescent="0.25">
      <c r="B16" s="79">
        <v>43770</v>
      </c>
      <c r="C16" s="76">
        <v>30198337</v>
      </c>
      <c r="D16" s="76">
        <v>5783217581</v>
      </c>
    </row>
    <row r="17" spans="2:4" x14ac:dyDescent="0.25">
      <c r="B17" s="83">
        <v>43800</v>
      </c>
      <c r="C17" s="84">
        <v>33337111</v>
      </c>
      <c r="D17" s="84">
        <v>6585341688</v>
      </c>
    </row>
    <row r="18" spans="2:4" x14ac:dyDescent="0.25">
      <c r="B18" s="82">
        <v>43831</v>
      </c>
      <c r="C18" s="76">
        <v>29304697</v>
      </c>
      <c r="D18" s="76">
        <v>5251783123</v>
      </c>
    </row>
    <row r="19" spans="2:4" x14ac:dyDescent="0.25">
      <c r="B19" s="166" t="s">
        <v>59</v>
      </c>
      <c r="C19" s="76">
        <v>29831606</v>
      </c>
      <c r="D19" s="76">
        <v>5245012555</v>
      </c>
    </row>
    <row r="20" spans="2:4" x14ac:dyDescent="0.25">
      <c r="B20" s="79">
        <v>43891</v>
      </c>
      <c r="C20" s="76">
        <v>28609157</v>
      </c>
      <c r="D20" s="76">
        <v>5320506613</v>
      </c>
    </row>
    <row r="21" spans="2:4" x14ac:dyDescent="0.25">
      <c r="B21" s="79">
        <v>43922</v>
      </c>
      <c r="C21" s="76">
        <v>22811373</v>
      </c>
      <c r="D21" s="76">
        <v>4356503408</v>
      </c>
    </row>
    <row r="22" spans="2:4" x14ac:dyDescent="0.25">
      <c r="B22" s="79">
        <v>43952</v>
      </c>
      <c r="C22" s="76">
        <v>31008472</v>
      </c>
      <c r="D22" s="76">
        <v>5900730096</v>
      </c>
    </row>
    <row r="23" spans="2:4" x14ac:dyDescent="0.25">
      <c r="B23" s="79">
        <v>43983</v>
      </c>
      <c r="C23" s="76">
        <v>33899579</v>
      </c>
      <c r="D23" s="76">
        <v>6355720067</v>
      </c>
    </row>
    <row r="24" spans="2:4" x14ac:dyDescent="0.25">
      <c r="B24" s="79">
        <v>44013</v>
      </c>
      <c r="C24" s="76">
        <v>35194797</v>
      </c>
      <c r="D24" s="76">
        <v>6428486515</v>
      </c>
    </row>
    <row r="25" spans="2:4" x14ac:dyDescent="0.25">
      <c r="B25" s="79">
        <v>44044</v>
      </c>
      <c r="C25" s="76">
        <v>33170654</v>
      </c>
      <c r="D25" s="76">
        <v>6039832755</v>
      </c>
    </row>
    <row r="26" spans="2:4" x14ac:dyDescent="0.25">
      <c r="B26" s="79">
        <v>44075</v>
      </c>
      <c r="C26" s="76">
        <v>34132416</v>
      </c>
      <c r="D26" s="76">
        <v>6156499326</v>
      </c>
    </row>
    <row r="27" spans="2:4" x14ac:dyDescent="0.25">
      <c r="B27" s="79">
        <v>44105</v>
      </c>
      <c r="C27" s="76">
        <v>34392176</v>
      </c>
      <c r="D27" s="76">
        <v>6258775705</v>
      </c>
    </row>
    <row r="28" spans="2:4" x14ac:dyDescent="0.25">
      <c r="B28" s="79">
        <v>44136</v>
      </c>
      <c r="C28" s="76">
        <v>32703782</v>
      </c>
      <c r="D28" s="76">
        <v>6107889120</v>
      </c>
    </row>
    <row r="29" spans="2:4" x14ac:dyDescent="0.25">
      <c r="B29" s="81">
        <v>44166</v>
      </c>
      <c r="C29" s="78">
        <v>34752449</v>
      </c>
      <c r="D29" s="78">
        <v>6527433897</v>
      </c>
    </row>
    <row r="30" spans="2:4" x14ac:dyDescent="0.25">
      <c r="B30" s="47" t="s">
        <v>108</v>
      </c>
      <c r="C30" s="56"/>
      <c r="D30" s="56"/>
    </row>
    <row r="31" spans="2:4" s="144" customFormat="1" x14ac:dyDescent="0.25">
      <c r="B31" s="47" t="s">
        <v>106</v>
      </c>
    </row>
    <row r="32" spans="2:4" x14ac:dyDescent="0.25">
      <c r="B32" s="47" t="s">
        <v>107</v>
      </c>
      <c r="C32" s="47"/>
      <c r="D32" s="47"/>
    </row>
    <row r="33" spans="2:2" x14ac:dyDescent="0.25">
      <c r="B33" s="47" t="s">
        <v>54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6.7109375" style="2" customWidth="1"/>
    <col min="4" max="4" width="18.5703125" style="2" customWidth="1"/>
    <col min="5" max="16384" width="9.140625" style="2"/>
  </cols>
  <sheetData>
    <row r="2" spans="2:24" x14ac:dyDescent="0.25">
      <c r="B2" s="53" t="s">
        <v>109</v>
      </c>
      <c r="C2" s="46"/>
      <c r="D2" s="46"/>
      <c r="E2" s="46"/>
      <c r="F2" s="46"/>
      <c r="G2" s="46"/>
      <c r="H2" s="46"/>
      <c r="I2" s="46"/>
      <c r="J2" s="46"/>
      <c r="V2" s="46"/>
      <c r="W2" s="46"/>
      <c r="X2" s="46"/>
    </row>
    <row r="3" spans="2:24" x14ac:dyDescent="0.25">
      <c r="C3" s="50"/>
      <c r="D3" s="50"/>
    </row>
    <row r="4" spans="2:24" x14ac:dyDescent="0.25">
      <c r="B4" s="88"/>
      <c r="C4" s="191" t="s">
        <v>57</v>
      </c>
      <c r="D4" s="191"/>
    </row>
    <row r="5" spans="2:24" x14ac:dyDescent="0.25">
      <c r="B5" s="99"/>
      <c r="C5" s="196"/>
      <c r="D5" s="196"/>
    </row>
    <row r="6" spans="2:24" x14ac:dyDescent="0.25">
      <c r="B6" s="100"/>
      <c r="C6" s="55" t="s">
        <v>50</v>
      </c>
      <c r="D6" s="55" t="s">
        <v>81</v>
      </c>
    </row>
    <row r="7" spans="2:24" x14ac:dyDescent="0.25">
      <c r="B7" s="47" t="s">
        <v>110</v>
      </c>
      <c r="C7" s="94">
        <v>296901841</v>
      </c>
      <c r="D7" s="94">
        <v>49326416784</v>
      </c>
    </row>
    <row r="8" spans="2:24" x14ac:dyDescent="0.25">
      <c r="B8" s="50" t="s">
        <v>111</v>
      </c>
      <c r="C8" s="98">
        <v>82909317</v>
      </c>
      <c r="D8" s="98">
        <v>20622756396</v>
      </c>
    </row>
    <row r="9" spans="2:24" x14ac:dyDescent="0.25">
      <c r="B9" s="47" t="s">
        <v>112</v>
      </c>
      <c r="C9" s="60"/>
      <c r="D9" s="60"/>
    </row>
    <row r="10" spans="2:24" x14ac:dyDescent="0.25">
      <c r="B10" s="47" t="s">
        <v>113</v>
      </c>
    </row>
    <row r="11" spans="2:24" x14ac:dyDescent="0.25">
      <c r="B11" s="47" t="s">
        <v>54</v>
      </c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21.7109375" style="2" customWidth="1"/>
    <col min="4" max="4" width="26.42578125" style="2" customWidth="1"/>
    <col min="5" max="16384" width="9.140625" style="2"/>
  </cols>
  <sheetData>
    <row r="2" spans="2:15" x14ac:dyDescent="0.25">
      <c r="B2" s="53" t="s">
        <v>114</v>
      </c>
      <c r="C2" s="46"/>
      <c r="D2" s="46"/>
      <c r="E2" s="46"/>
      <c r="O2" s="46"/>
    </row>
    <row r="3" spans="2:15" x14ac:dyDescent="0.25">
      <c r="B3" s="50"/>
      <c r="C3" s="50"/>
      <c r="D3" s="50"/>
    </row>
    <row r="4" spans="2:15" ht="15" customHeight="1" x14ac:dyDescent="0.25">
      <c r="B4" s="191" t="s">
        <v>56</v>
      </c>
      <c r="C4" s="195" t="s">
        <v>57</v>
      </c>
      <c r="D4" s="195"/>
    </row>
    <row r="5" spans="2:15" ht="33.75" customHeight="1" x14ac:dyDescent="0.25">
      <c r="B5" s="196"/>
      <c r="C5" s="55" t="s">
        <v>29</v>
      </c>
      <c r="D5" s="55" t="s">
        <v>30</v>
      </c>
    </row>
    <row r="6" spans="2:15" x14ac:dyDescent="0.25">
      <c r="B6" s="95">
        <v>43831</v>
      </c>
      <c r="C6" s="96">
        <v>5746583</v>
      </c>
      <c r="D6" s="96">
        <v>44832720630</v>
      </c>
    </row>
    <row r="7" spans="2:15" x14ac:dyDescent="0.25">
      <c r="B7" s="166" t="s">
        <v>59</v>
      </c>
      <c r="C7" s="94">
        <v>5070021</v>
      </c>
      <c r="D7" s="94">
        <v>39820008721</v>
      </c>
    </row>
    <row r="8" spans="2:15" x14ac:dyDescent="0.25">
      <c r="B8" s="97">
        <v>43891</v>
      </c>
      <c r="C8" s="94">
        <v>4032576</v>
      </c>
      <c r="D8" s="94">
        <v>46208523299</v>
      </c>
    </row>
    <row r="9" spans="2:15" x14ac:dyDescent="0.25">
      <c r="B9" s="131">
        <v>43922</v>
      </c>
      <c r="C9" s="94">
        <v>3273476</v>
      </c>
      <c r="D9" s="94">
        <v>40435000023</v>
      </c>
    </row>
    <row r="10" spans="2:15" x14ac:dyDescent="0.25">
      <c r="B10" s="97">
        <v>43952</v>
      </c>
      <c r="C10" s="94">
        <v>3855149</v>
      </c>
      <c r="D10" s="94">
        <v>38111213208</v>
      </c>
    </row>
    <row r="11" spans="2:15" x14ac:dyDescent="0.25">
      <c r="B11" s="97">
        <v>43983</v>
      </c>
      <c r="C11" s="94">
        <v>6231192</v>
      </c>
      <c r="D11" s="94">
        <v>43713524084</v>
      </c>
    </row>
    <row r="12" spans="2:15" x14ac:dyDescent="0.25">
      <c r="B12" s="97">
        <v>44013</v>
      </c>
      <c r="C12" s="94">
        <v>10790819</v>
      </c>
      <c r="D12" s="94">
        <v>45927421465</v>
      </c>
    </row>
    <row r="13" spans="2:15" x14ac:dyDescent="0.25">
      <c r="B13" s="97">
        <v>44044</v>
      </c>
      <c r="C13" s="94">
        <v>12374701</v>
      </c>
      <c r="D13" s="94">
        <v>43347299491</v>
      </c>
    </row>
    <row r="14" spans="2:15" x14ac:dyDescent="0.25">
      <c r="B14" s="97">
        <v>44075</v>
      </c>
      <c r="C14" s="94">
        <v>6608532</v>
      </c>
      <c r="D14" s="94">
        <v>41939759035</v>
      </c>
    </row>
    <row r="15" spans="2:15" x14ac:dyDescent="0.25">
      <c r="B15" s="97">
        <v>44105</v>
      </c>
      <c r="C15" s="94">
        <v>5534364</v>
      </c>
      <c r="D15" s="94">
        <v>42712814113</v>
      </c>
    </row>
    <row r="16" spans="2:15" x14ac:dyDescent="0.25">
      <c r="B16" s="97">
        <v>44136</v>
      </c>
      <c r="C16" s="94">
        <v>5017302</v>
      </c>
      <c r="D16" s="94">
        <v>43888810267</v>
      </c>
    </row>
    <row r="17" spans="2:4" x14ac:dyDescent="0.25">
      <c r="B17" s="137">
        <v>44166</v>
      </c>
      <c r="C17" s="98">
        <v>5000660</v>
      </c>
      <c r="D17" s="98">
        <v>56197466610</v>
      </c>
    </row>
    <row r="18" spans="2:4" x14ac:dyDescent="0.25">
      <c r="B18" s="47" t="s">
        <v>141</v>
      </c>
      <c r="C18" s="60"/>
      <c r="D18" s="60"/>
    </row>
    <row r="19" spans="2:4" x14ac:dyDescent="0.25">
      <c r="B19" s="47" t="s">
        <v>96</v>
      </c>
    </row>
    <row r="20" spans="2:4" x14ac:dyDescent="0.25">
      <c r="B20" s="47" t="s">
        <v>54</v>
      </c>
    </row>
  </sheetData>
  <mergeCells count="2">
    <mergeCell ref="C4:D4"/>
    <mergeCell ref="B4:B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1"/>
  <sheetViews>
    <sheetView workbookViewId="0">
      <selection activeCell="B2" sqref="B2"/>
    </sheetView>
  </sheetViews>
  <sheetFormatPr defaultColWidth="9.140625" defaultRowHeight="15" x14ac:dyDescent="0.25"/>
  <cols>
    <col min="1" max="1" width="6.85546875" style="2" customWidth="1"/>
    <col min="2" max="2" width="43" style="2" customWidth="1"/>
    <col min="3" max="3" width="17.5703125" style="2" customWidth="1"/>
    <col min="4" max="16384" width="9.140625" style="2"/>
  </cols>
  <sheetData>
    <row r="2" spans="2:22" x14ac:dyDescent="0.25">
      <c r="B2" s="53" t="s">
        <v>115</v>
      </c>
      <c r="C2" s="46"/>
      <c r="D2" s="46"/>
      <c r="E2" s="46"/>
      <c r="F2" s="46"/>
      <c r="G2" s="46"/>
      <c r="H2" s="46"/>
      <c r="T2" s="46"/>
      <c r="U2" s="46"/>
      <c r="V2" s="46"/>
    </row>
    <row r="3" spans="2:22" x14ac:dyDescent="0.25">
      <c r="B3" s="50"/>
      <c r="C3" s="50"/>
    </row>
    <row r="4" spans="2:22" x14ac:dyDescent="0.25">
      <c r="B4" s="197"/>
      <c r="C4" s="63" t="s">
        <v>57</v>
      </c>
    </row>
    <row r="5" spans="2:22" x14ac:dyDescent="0.25">
      <c r="B5" s="189"/>
      <c r="C5" s="52" t="s">
        <v>70</v>
      </c>
    </row>
    <row r="6" spans="2:22" x14ac:dyDescent="0.25">
      <c r="B6" s="47" t="s">
        <v>71</v>
      </c>
      <c r="C6" s="62">
        <v>4133350</v>
      </c>
    </row>
    <row r="7" spans="2:22" x14ac:dyDescent="0.25">
      <c r="B7" s="47" t="s">
        <v>116</v>
      </c>
      <c r="C7" s="62">
        <v>6792809</v>
      </c>
    </row>
    <row r="8" spans="2:22" x14ac:dyDescent="0.25">
      <c r="B8" s="47" t="s">
        <v>75</v>
      </c>
      <c r="C8" s="62">
        <v>33622169</v>
      </c>
    </row>
    <row r="9" spans="2:22" x14ac:dyDescent="0.25">
      <c r="B9" s="50" t="s">
        <v>117</v>
      </c>
      <c r="C9" s="61">
        <v>28987047</v>
      </c>
    </row>
    <row r="10" spans="2:22" x14ac:dyDescent="0.25">
      <c r="B10" s="47" t="s">
        <v>54</v>
      </c>
      <c r="C10" s="64"/>
    </row>
    <row r="11" spans="2:22" x14ac:dyDescent="0.25">
      <c r="C11" s="60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zoomScale="130" zoomScaleNormal="130" workbookViewId="0">
      <selection activeCell="B2" sqref="B2"/>
    </sheetView>
  </sheetViews>
  <sheetFormatPr defaultColWidth="9.140625" defaultRowHeight="15" x14ac:dyDescent="0.25"/>
  <cols>
    <col min="1" max="1" width="5.42578125" style="2" customWidth="1"/>
    <col min="2" max="2" width="47.140625" style="2" customWidth="1"/>
    <col min="3" max="3" width="22" style="2" customWidth="1"/>
    <col min="4" max="16384" width="9.140625" style="2"/>
  </cols>
  <sheetData>
    <row r="2" spans="2:21" x14ac:dyDescent="0.25">
      <c r="B2" s="53" t="s">
        <v>153</v>
      </c>
      <c r="C2" s="46"/>
      <c r="D2" s="46"/>
      <c r="E2" s="46"/>
      <c r="F2" s="46"/>
      <c r="G2" s="46"/>
      <c r="S2" s="46"/>
      <c r="T2" s="46"/>
      <c r="U2" s="46"/>
    </row>
    <row r="3" spans="2:21" x14ac:dyDescent="0.25">
      <c r="B3" s="50"/>
      <c r="C3" s="50"/>
    </row>
    <row r="4" spans="2:21" x14ac:dyDescent="0.25">
      <c r="B4" s="102"/>
      <c r="C4" s="89" t="s">
        <v>57</v>
      </c>
    </row>
    <row r="5" spans="2:21" x14ac:dyDescent="0.25">
      <c r="B5" s="101"/>
      <c r="C5" s="89" t="s">
        <v>77</v>
      </c>
    </row>
    <row r="6" spans="2:21" x14ac:dyDescent="0.25">
      <c r="B6" s="47" t="s">
        <v>71</v>
      </c>
      <c r="C6" s="62">
        <v>256926278539</v>
      </c>
    </row>
    <row r="7" spans="2:21" x14ac:dyDescent="0.25">
      <c r="B7" s="47" t="s">
        <v>116</v>
      </c>
      <c r="C7" s="62">
        <v>249403513225</v>
      </c>
    </row>
    <row r="8" spans="2:21" x14ac:dyDescent="0.25">
      <c r="B8" s="47" t="s">
        <v>75</v>
      </c>
      <c r="C8" s="62">
        <v>10674524281</v>
      </c>
    </row>
    <row r="9" spans="2:21" x14ac:dyDescent="0.25">
      <c r="B9" s="50" t="s">
        <v>117</v>
      </c>
      <c r="C9" s="61">
        <v>10130244903</v>
      </c>
    </row>
    <row r="10" spans="2:21" x14ac:dyDescent="0.25">
      <c r="B10" s="47" t="s">
        <v>118</v>
      </c>
      <c r="C10" s="65"/>
    </row>
    <row r="11" spans="2:21" x14ac:dyDescent="0.25">
      <c r="B11" s="47" t="s">
        <v>96</v>
      </c>
      <c r="C11" s="47"/>
    </row>
    <row r="12" spans="2:21" x14ac:dyDescent="0.25">
      <c r="B12" s="47" t="s">
        <v>54</v>
      </c>
      <c r="C12" s="4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workbookViewId="0">
      <selection activeCell="G27" sqref="G27"/>
    </sheetView>
  </sheetViews>
  <sheetFormatPr defaultColWidth="9.140625" defaultRowHeight="15" x14ac:dyDescent="0.25"/>
  <cols>
    <col min="1" max="1" width="6.42578125" style="2" customWidth="1"/>
    <col min="2" max="2" width="47.5703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10" ht="15.75" x14ac:dyDescent="0.25">
      <c r="B2" s="38" t="s">
        <v>119</v>
      </c>
    </row>
    <row r="4" spans="2:10" x14ac:dyDescent="0.25">
      <c r="B4" s="51"/>
      <c r="C4" s="51"/>
      <c r="D4" s="51"/>
      <c r="E4" s="51"/>
      <c r="F4" s="51"/>
      <c r="G4" s="51"/>
      <c r="H4" s="51"/>
    </row>
    <row r="5" spans="2:10" x14ac:dyDescent="0.25">
      <c r="B5" s="127"/>
      <c r="C5" s="156" t="s">
        <v>79</v>
      </c>
      <c r="D5" s="156"/>
      <c r="E5" s="51"/>
      <c r="F5" s="161" t="s">
        <v>80</v>
      </c>
      <c r="G5" s="161"/>
      <c r="H5" s="51"/>
    </row>
    <row r="6" spans="2:10" x14ac:dyDescent="0.25">
      <c r="B6" s="127"/>
      <c r="C6" s="161" t="s">
        <v>50</v>
      </c>
      <c r="D6" s="161" t="s">
        <v>81</v>
      </c>
      <c r="E6" s="51" t="s">
        <v>82</v>
      </c>
      <c r="F6" s="161" t="s">
        <v>50</v>
      </c>
      <c r="G6" s="51" t="s">
        <v>81</v>
      </c>
      <c r="H6" s="51" t="s">
        <v>83</v>
      </c>
      <c r="I6"/>
      <c r="J6"/>
    </row>
    <row r="7" spans="2:10" x14ac:dyDescent="0.25">
      <c r="B7" s="47" t="s">
        <v>71</v>
      </c>
      <c r="C7" s="129">
        <v>431909</v>
      </c>
      <c r="D7" s="129">
        <v>8209479054</v>
      </c>
      <c r="E7" s="129">
        <f>D7/C7</f>
        <v>19007.427615539385</v>
      </c>
      <c r="F7" s="129">
        <v>3694474</v>
      </c>
      <c r="G7" s="129">
        <v>244913449506</v>
      </c>
      <c r="H7" s="129">
        <f>G7/F7</f>
        <v>66291.831937645256</v>
      </c>
    </row>
    <row r="8" spans="2:10" x14ac:dyDescent="0.25">
      <c r="B8" s="47" t="s">
        <v>116</v>
      </c>
      <c r="C8" s="129">
        <v>4791927</v>
      </c>
      <c r="D8" s="129">
        <v>36852473526</v>
      </c>
      <c r="E8" s="129">
        <f>D8/C8</f>
        <v>7690.533166719777</v>
      </c>
      <c r="F8" s="129">
        <v>1962359</v>
      </c>
      <c r="G8" s="129">
        <v>205925203194</v>
      </c>
      <c r="H8" s="129">
        <f>G8/F8</f>
        <v>104937.57930837324</v>
      </c>
    </row>
    <row r="9" spans="2:10" x14ac:dyDescent="0.25">
      <c r="B9" s="47" t="s">
        <v>75</v>
      </c>
      <c r="C9" s="129">
        <v>31984043</v>
      </c>
      <c r="D9" s="129">
        <v>9338378316</v>
      </c>
      <c r="E9" s="129">
        <f>D9/C9</f>
        <v>291.96991499792568</v>
      </c>
      <c r="F9" s="129">
        <v>1638126</v>
      </c>
      <c r="G9" s="129">
        <v>1336145965</v>
      </c>
      <c r="H9" s="129">
        <f>G9/F9</f>
        <v>815.6551846439163</v>
      </c>
    </row>
    <row r="10" spans="2:10" x14ac:dyDescent="0.25">
      <c r="B10" s="130" t="s">
        <v>117</v>
      </c>
      <c r="C10" s="93">
        <v>27695497</v>
      </c>
      <c r="D10" s="93">
        <v>9417625264</v>
      </c>
      <c r="E10" s="93">
        <f>D10/C10</f>
        <v>340.04174989168814</v>
      </c>
      <c r="F10" s="93">
        <v>1291550</v>
      </c>
      <c r="G10" s="93">
        <v>712619639</v>
      </c>
      <c r="H10" s="93">
        <f>G10/F10</f>
        <v>551.75536293600715</v>
      </c>
    </row>
    <row r="11" spans="2:10" x14ac:dyDescent="0.25">
      <c r="B11" s="47" t="s">
        <v>120</v>
      </c>
      <c r="C11" s="144"/>
      <c r="D11" s="144"/>
      <c r="E11" s="144"/>
      <c r="F11" s="128"/>
      <c r="G11" s="128"/>
      <c r="H11" s="128"/>
    </row>
    <row r="12" spans="2:10" x14ac:dyDescent="0.25">
      <c r="B12" s="47" t="s">
        <v>54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C10" sqref="C10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21.42578125" style="2" customWidth="1"/>
    <col min="4" max="4" width="25.42578125" style="2" customWidth="1"/>
    <col min="5" max="16384" width="9.140625" style="2"/>
  </cols>
  <sheetData>
    <row r="2" spans="2:12" x14ac:dyDescent="0.25">
      <c r="B2" s="53" t="s">
        <v>121</v>
      </c>
      <c r="C2" s="46"/>
      <c r="D2" s="46"/>
      <c r="L2" s="46"/>
    </row>
    <row r="3" spans="2:12" x14ac:dyDescent="0.25">
      <c r="B3" s="50"/>
      <c r="C3" s="50"/>
      <c r="D3" s="50"/>
    </row>
    <row r="4" spans="2:12" ht="15" customHeight="1" x14ac:dyDescent="0.25">
      <c r="B4" s="85"/>
      <c r="C4" s="195" t="s">
        <v>57</v>
      </c>
      <c r="D4" s="195"/>
    </row>
    <row r="5" spans="2:12" ht="22.5" x14ac:dyDescent="0.25">
      <c r="B5" s="85" t="s">
        <v>56</v>
      </c>
      <c r="C5" s="55" t="s">
        <v>29</v>
      </c>
      <c r="D5" s="55" t="s">
        <v>30</v>
      </c>
    </row>
    <row r="6" spans="2:12" x14ac:dyDescent="0.25">
      <c r="B6" s="110">
        <v>43466</v>
      </c>
      <c r="C6" s="111">
        <v>320078</v>
      </c>
      <c r="D6" s="111">
        <v>20454331611</v>
      </c>
    </row>
    <row r="7" spans="2:12" x14ac:dyDescent="0.25">
      <c r="B7" s="131">
        <v>43497</v>
      </c>
      <c r="C7" s="104">
        <v>316492</v>
      </c>
      <c r="D7" s="104">
        <v>21423292366</v>
      </c>
    </row>
    <row r="8" spans="2:12" x14ac:dyDescent="0.25">
      <c r="B8" s="103">
        <v>43525</v>
      </c>
      <c r="C8" s="104">
        <v>335948</v>
      </c>
      <c r="D8" s="104">
        <v>20718302928</v>
      </c>
    </row>
    <row r="9" spans="2:12" x14ac:dyDescent="0.25">
      <c r="B9" s="103">
        <v>43556</v>
      </c>
      <c r="C9" s="104">
        <v>341258</v>
      </c>
      <c r="D9" s="104">
        <v>21147197183</v>
      </c>
    </row>
    <row r="10" spans="2:12" x14ac:dyDescent="0.25">
      <c r="B10" s="103">
        <v>43586</v>
      </c>
      <c r="C10" s="104">
        <v>358577</v>
      </c>
      <c r="D10" s="104">
        <v>24453451742</v>
      </c>
    </row>
    <row r="11" spans="2:12" x14ac:dyDescent="0.25">
      <c r="B11" s="103">
        <v>43617</v>
      </c>
      <c r="C11" s="104">
        <v>327234</v>
      </c>
      <c r="D11" s="104">
        <v>21225230260</v>
      </c>
    </row>
    <row r="12" spans="2:12" x14ac:dyDescent="0.25">
      <c r="B12" s="103">
        <v>43647</v>
      </c>
      <c r="C12" s="104">
        <v>367649</v>
      </c>
      <c r="D12" s="104">
        <v>25664857127</v>
      </c>
    </row>
    <row r="13" spans="2:12" x14ac:dyDescent="0.25">
      <c r="B13" s="103">
        <v>43678</v>
      </c>
      <c r="C13" s="104">
        <v>326772</v>
      </c>
      <c r="D13" s="104">
        <v>22069591348</v>
      </c>
    </row>
    <row r="14" spans="2:12" x14ac:dyDescent="0.25">
      <c r="B14" s="103">
        <v>43709</v>
      </c>
      <c r="C14" s="104">
        <v>344040</v>
      </c>
      <c r="D14" s="104">
        <v>23438399164</v>
      </c>
    </row>
    <row r="15" spans="2:12" x14ac:dyDescent="0.25">
      <c r="B15" s="103">
        <v>43739</v>
      </c>
      <c r="C15" s="104">
        <v>361767</v>
      </c>
      <c r="D15" s="104">
        <v>23770762039</v>
      </c>
    </row>
    <row r="16" spans="2:12" x14ac:dyDescent="0.25">
      <c r="B16" s="103">
        <v>43770</v>
      </c>
      <c r="C16" s="104">
        <v>339353</v>
      </c>
      <c r="D16" s="104">
        <v>20741458752</v>
      </c>
    </row>
    <row r="17" spans="2:5" x14ac:dyDescent="0.25">
      <c r="B17" s="108">
        <v>43800</v>
      </c>
      <c r="C17" s="109">
        <v>341408</v>
      </c>
      <c r="D17" s="109">
        <v>25153241597</v>
      </c>
    </row>
    <row r="18" spans="2:5" x14ac:dyDescent="0.25">
      <c r="B18" s="107">
        <v>43831</v>
      </c>
      <c r="C18" s="104">
        <v>334778</v>
      </c>
      <c r="D18" s="104">
        <v>22249943879</v>
      </c>
    </row>
    <row r="19" spans="2:5" x14ac:dyDescent="0.25">
      <c r="B19" s="166" t="s">
        <v>59</v>
      </c>
      <c r="C19" s="104">
        <v>335533</v>
      </c>
      <c r="D19" s="104">
        <v>19623745576</v>
      </c>
    </row>
    <row r="20" spans="2:5" x14ac:dyDescent="0.25">
      <c r="B20" s="103">
        <v>43891</v>
      </c>
      <c r="C20" s="104">
        <v>331555</v>
      </c>
      <c r="D20" s="104">
        <v>22567755050</v>
      </c>
    </row>
    <row r="21" spans="2:5" x14ac:dyDescent="0.25">
      <c r="B21" s="103">
        <v>43922</v>
      </c>
      <c r="C21" s="104">
        <v>319128</v>
      </c>
      <c r="D21" s="104">
        <v>19593398201</v>
      </c>
    </row>
    <row r="22" spans="2:5" x14ac:dyDescent="0.25">
      <c r="B22" s="103">
        <v>43952</v>
      </c>
      <c r="C22" s="104">
        <v>329820</v>
      </c>
      <c r="D22" s="104">
        <v>19976656893</v>
      </c>
    </row>
    <row r="23" spans="2:5" x14ac:dyDescent="0.25">
      <c r="B23" s="103">
        <v>43983</v>
      </c>
      <c r="C23" s="104">
        <v>342182</v>
      </c>
      <c r="D23" s="104">
        <v>21488698786</v>
      </c>
    </row>
    <row r="24" spans="2:5" x14ac:dyDescent="0.25">
      <c r="B24" s="103">
        <v>44013</v>
      </c>
      <c r="C24" s="104">
        <v>365587</v>
      </c>
      <c r="D24" s="104">
        <v>20702202908</v>
      </c>
    </row>
    <row r="25" spans="2:5" x14ac:dyDescent="0.25">
      <c r="B25" s="103">
        <v>44044</v>
      </c>
      <c r="C25" s="104">
        <v>333814</v>
      </c>
      <c r="D25" s="104">
        <v>18747434175</v>
      </c>
    </row>
    <row r="26" spans="2:5" x14ac:dyDescent="0.25">
      <c r="B26" s="103">
        <v>44075</v>
      </c>
      <c r="C26" s="104">
        <v>360919</v>
      </c>
      <c r="D26" s="104">
        <v>20377534144</v>
      </c>
    </row>
    <row r="27" spans="2:5" x14ac:dyDescent="0.25">
      <c r="B27" s="103">
        <v>44105</v>
      </c>
      <c r="C27" s="104">
        <v>362038</v>
      </c>
      <c r="D27" s="104">
        <v>20731442390</v>
      </c>
    </row>
    <row r="28" spans="2:5" x14ac:dyDescent="0.25">
      <c r="B28" s="103">
        <v>44136</v>
      </c>
      <c r="C28" s="104">
        <v>353021</v>
      </c>
      <c r="D28" s="104">
        <v>21563298636</v>
      </c>
    </row>
    <row r="29" spans="2:5" x14ac:dyDescent="0.25">
      <c r="B29" s="105">
        <v>44166</v>
      </c>
      <c r="C29" s="106">
        <v>364975</v>
      </c>
      <c r="D29" s="106">
        <v>29304167901</v>
      </c>
    </row>
    <row r="30" spans="2:5" x14ac:dyDescent="0.25">
      <c r="B30" s="47" t="s">
        <v>122</v>
      </c>
      <c r="C30" s="47"/>
      <c r="D30" s="47"/>
      <c r="E30" s="47"/>
    </row>
    <row r="31" spans="2:5" x14ac:dyDescent="0.25">
      <c r="B31" s="47" t="s">
        <v>123</v>
      </c>
      <c r="C31" s="47"/>
      <c r="D31" s="47"/>
      <c r="E31" s="47"/>
    </row>
    <row r="32" spans="2:5" x14ac:dyDescent="0.25">
      <c r="B32" s="47" t="s">
        <v>54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zoomScale="120" zoomScaleNormal="120" workbookViewId="0">
      <selection activeCell="E5" sqref="E5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9" customFormat="1" x14ac:dyDescent="0.25"/>
    <row r="2" spans="2:15" x14ac:dyDescent="0.25">
      <c r="B2" s="48" t="s">
        <v>55</v>
      </c>
      <c r="C2" s="48"/>
      <c r="D2" s="48"/>
      <c r="G2" s="49"/>
      <c r="H2" s="46"/>
      <c r="I2" s="46"/>
      <c r="J2" s="46"/>
      <c r="K2" s="46"/>
      <c r="L2" s="46"/>
      <c r="M2" s="46"/>
      <c r="N2" s="46"/>
      <c r="O2" s="46"/>
    </row>
    <row r="3" spans="2:15" x14ac:dyDescent="0.25">
      <c r="B3" s="51"/>
    </row>
    <row r="4" spans="2:15" ht="18.600000000000001" customHeight="1" x14ac:dyDescent="0.25">
      <c r="B4" s="187" t="s">
        <v>56</v>
      </c>
      <c r="C4" s="186" t="s">
        <v>57</v>
      </c>
      <c r="D4" s="186"/>
    </row>
    <row r="5" spans="2:15" ht="22.5" customHeight="1" x14ac:dyDescent="0.25">
      <c r="B5" s="188"/>
      <c r="C5" s="43" t="s">
        <v>29</v>
      </c>
      <c r="D5" s="155" t="s">
        <v>30</v>
      </c>
    </row>
    <row r="6" spans="2:15" x14ac:dyDescent="0.25">
      <c r="B6" s="163" t="s">
        <v>58</v>
      </c>
      <c r="C6" s="45">
        <v>75481532</v>
      </c>
      <c r="D6" s="45">
        <v>197861813727</v>
      </c>
    </row>
    <row r="7" spans="2:15" x14ac:dyDescent="0.25">
      <c r="B7" s="163" t="s">
        <v>59</v>
      </c>
      <c r="C7" s="45">
        <v>75603317</v>
      </c>
      <c r="D7" s="45">
        <v>187436516309</v>
      </c>
    </row>
    <row r="8" spans="2:15" x14ac:dyDescent="0.25">
      <c r="B8" s="163" t="s">
        <v>60</v>
      </c>
      <c r="C8" s="45">
        <v>74789970</v>
      </c>
      <c r="D8" s="45">
        <v>230075611375</v>
      </c>
    </row>
    <row r="9" spans="2:15" x14ac:dyDescent="0.25">
      <c r="B9" s="163" t="s">
        <v>61</v>
      </c>
      <c r="C9" s="45">
        <v>68062079</v>
      </c>
      <c r="D9" s="45">
        <v>167784299043</v>
      </c>
    </row>
    <row r="10" spans="2:15" x14ac:dyDescent="0.25">
      <c r="B10" s="163" t="s">
        <v>62</v>
      </c>
      <c r="C10" s="45">
        <v>75530360</v>
      </c>
      <c r="D10" s="45">
        <v>185951085774</v>
      </c>
    </row>
    <row r="11" spans="2:15" x14ac:dyDescent="0.25">
      <c r="B11" s="163" t="s">
        <v>63</v>
      </c>
      <c r="C11" s="45">
        <v>82137656</v>
      </c>
      <c r="D11" s="45">
        <v>192140964725</v>
      </c>
    </row>
    <row r="12" spans="2:15" x14ac:dyDescent="0.25">
      <c r="B12" s="163" t="s">
        <v>64</v>
      </c>
      <c r="C12" s="45">
        <v>85178442</v>
      </c>
      <c r="D12" s="45">
        <v>210627633604</v>
      </c>
    </row>
    <row r="13" spans="2:15" x14ac:dyDescent="0.25">
      <c r="B13" s="163" t="s">
        <v>65</v>
      </c>
      <c r="C13" s="45">
        <v>80059041</v>
      </c>
      <c r="D13" s="45">
        <v>175604204760</v>
      </c>
    </row>
    <row r="14" spans="2:15" x14ac:dyDescent="0.25">
      <c r="B14" s="163" t="s">
        <v>66</v>
      </c>
      <c r="C14" s="45">
        <v>82511852</v>
      </c>
      <c r="D14" s="45">
        <v>181074649615</v>
      </c>
    </row>
    <row r="15" spans="2:15" x14ac:dyDescent="0.25">
      <c r="B15" s="163" t="s">
        <v>67</v>
      </c>
      <c r="C15" s="45">
        <v>83750851</v>
      </c>
      <c r="D15" s="45">
        <v>184347649639</v>
      </c>
    </row>
    <row r="16" spans="2:15" x14ac:dyDescent="0.25">
      <c r="B16" s="163" t="s">
        <v>68</v>
      </c>
      <c r="C16" s="45">
        <v>81246463</v>
      </c>
      <c r="D16" s="45">
        <v>184483467046</v>
      </c>
    </row>
    <row r="17" spans="2:4" x14ac:dyDescent="0.25">
      <c r="B17" s="164" t="s">
        <v>69</v>
      </c>
      <c r="C17" s="44">
        <v>85993154</v>
      </c>
      <c r="D17" s="44">
        <v>235325855422</v>
      </c>
    </row>
    <row r="18" spans="2:4" x14ac:dyDescent="0.25">
      <c r="B18" s="47" t="s">
        <v>137</v>
      </c>
      <c r="C18"/>
      <c r="D18"/>
    </row>
    <row r="19" spans="2:4" s="162" customFormat="1" x14ac:dyDescent="0.25">
      <c r="B19" s="47" t="s">
        <v>138</v>
      </c>
      <c r="C19"/>
      <c r="D19"/>
    </row>
    <row r="20" spans="2:4" x14ac:dyDescent="0.25">
      <c r="B20" s="47" t="s">
        <v>54</v>
      </c>
      <c r="C20" s="47"/>
      <c r="D20" s="47"/>
    </row>
    <row r="21" spans="2:4" x14ac:dyDescent="0.25">
      <c r="C21"/>
      <c r="D21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zoomScale="150" zoomScaleNormal="150" workbookViewId="0">
      <selection activeCell="E22" sqref="E22"/>
    </sheetView>
  </sheetViews>
  <sheetFormatPr defaultColWidth="9.140625" defaultRowHeight="11.25" x14ac:dyDescent="0.2"/>
  <cols>
    <col min="1" max="1" width="4.85546875" style="47" customWidth="1"/>
    <col min="2" max="2" width="12.42578125" style="47" customWidth="1"/>
    <col min="3" max="3" width="17.85546875" style="47" customWidth="1"/>
    <col min="4" max="4" width="18" style="47" customWidth="1"/>
    <col min="5" max="16384" width="9.140625" style="47"/>
  </cols>
  <sheetData>
    <row r="2" spans="2:4" x14ac:dyDescent="0.2">
      <c r="B2" s="181" t="s">
        <v>124</v>
      </c>
    </row>
    <row r="3" spans="2:4" x14ac:dyDescent="0.2">
      <c r="C3" s="178"/>
      <c r="D3" s="178"/>
    </row>
    <row r="4" spans="2:4" x14ac:dyDescent="0.2">
      <c r="B4" s="198" t="s">
        <v>125</v>
      </c>
      <c r="C4" s="191" t="s">
        <v>57</v>
      </c>
      <c r="D4" s="191"/>
    </row>
    <row r="5" spans="2:4" x14ac:dyDescent="0.2">
      <c r="B5" s="199"/>
      <c r="C5" s="196"/>
      <c r="D5" s="196"/>
    </row>
    <row r="6" spans="2:4" x14ac:dyDescent="0.2">
      <c r="B6" s="200"/>
      <c r="C6" s="55" t="s">
        <v>50</v>
      </c>
      <c r="D6" s="173" t="s">
        <v>81</v>
      </c>
    </row>
    <row r="7" spans="2:4" x14ac:dyDescent="0.2">
      <c r="B7" s="47" t="s">
        <v>126</v>
      </c>
      <c r="C7" s="133">
        <v>3823462</v>
      </c>
      <c r="D7" s="124">
        <v>200724506781</v>
      </c>
    </row>
    <row r="8" spans="2:4" x14ac:dyDescent="0.2">
      <c r="B8" s="65" t="s">
        <v>127</v>
      </c>
      <c r="C8" s="138">
        <v>104342</v>
      </c>
      <c r="D8" s="179">
        <v>26548460468</v>
      </c>
    </row>
    <row r="9" spans="2:4" x14ac:dyDescent="0.2">
      <c r="B9" s="47" t="s">
        <v>128</v>
      </c>
      <c r="C9" s="134">
        <v>21901</v>
      </c>
      <c r="D9" s="125">
        <v>1009221929</v>
      </c>
    </row>
    <row r="10" spans="2:4" x14ac:dyDescent="0.2">
      <c r="B10" s="47" t="s">
        <v>129</v>
      </c>
      <c r="C10" s="134">
        <v>14119</v>
      </c>
      <c r="D10" s="125">
        <v>623187290</v>
      </c>
    </row>
    <row r="11" spans="2:4" x14ac:dyDescent="0.2">
      <c r="B11" s="47" t="s">
        <v>130</v>
      </c>
      <c r="C11" s="134">
        <v>40147</v>
      </c>
      <c r="D11" s="125">
        <v>26036543402</v>
      </c>
    </row>
    <row r="12" spans="2:4" x14ac:dyDescent="0.2">
      <c r="B12" s="178" t="s">
        <v>131</v>
      </c>
      <c r="C12" s="120">
        <v>129379</v>
      </c>
      <c r="D12" s="180">
        <v>1984358669</v>
      </c>
    </row>
    <row r="13" spans="2:4" x14ac:dyDescent="0.2">
      <c r="B13" s="47" t="s">
        <v>143</v>
      </c>
    </row>
    <row r="14" spans="2:4" x14ac:dyDescent="0.2">
      <c r="B14" s="47" t="s">
        <v>142</v>
      </c>
    </row>
    <row r="15" spans="2:4" x14ac:dyDescent="0.2">
      <c r="B15" s="47" t="s">
        <v>54</v>
      </c>
    </row>
  </sheetData>
  <mergeCells count="2">
    <mergeCell ref="C4:D5"/>
    <mergeCell ref="B4:B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2"/>
  <sheetViews>
    <sheetView zoomScale="140" zoomScaleNormal="140" workbookViewId="0">
      <selection activeCell="H22" sqref="H22"/>
    </sheetView>
  </sheetViews>
  <sheetFormatPr defaultColWidth="9.140625" defaultRowHeight="11.25" x14ac:dyDescent="0.2"/>
  <cols>
    <col min="1" max="1" width="5.42578125" style="47" customWidth="1"/>
    <col min="2" max="2" width="9.140625" style="47"/>
    <col min="3" max="3" width="20.7109375" style="47" customWidth="1"/>
    <col min="4" max="4" width="26.42578125" style="47" customWidth="1"/>
    <col min="5" max="16384" width="9.140625" style="47"/>
  </cols>
  <sheetData>
    <row r="2" spans="2:4" x14ac:dyDescent="0.2">
      <c r="B2" s="181" t="s">
        <v>132</v>
      </c>
    </row>
    <row r="3" spans="2:4" x14ac:dyDescent="0.2">
      <c r="B3" s="178"/>
      <c r="C3" s="178"/>
      <c r="D3" s="178"/>
    </row>
    <row r="4" spans="2:4" ht="15" customHeight="1" x14ac:dyDescent="0.2">
      <c r="B4" s="191" t="s">
        <v>56</v>
      </c>
      <c r="C4" s="195" t="s">
        <v>57</v>
      </c>
      <c r="D4" s="195"/>
    </row>
    <row r="5" spans="2:4" ht="33.75" customHeight="1" x14ac:dyDescent="0.2">
      <c r="B5" s="196"/>
      <c r="C5" s="55" t="s">
        <v>29</v>
      </c>
      <c r="D5" s="55" t="s">
        <v>30</v>
      </c>
    </row>
    <row r="6" spans="2:4" x14ac:dyDescent="0.2">
      <c r="B6" s="135">
        <v>43466</v>
      </c>
      <c r="C6" s="133">
        <v>476280</v>
      </c>
      <c r="D6" s="133">
        <v>18541267136</v>
      </c>
    </row>
    <row r="7" spans="2:4" x14ac:dyDescent="0.2">
      <c r="B7" s="131">
        <v>43497</v>
      </c>
      <c r="C7" s="134">
        <v>490220</v>
      </c>
      <c r="D7" s="134">
        <v>17775666658</v>
      </c>
    </row>
    <row r="8" spans="2:4" x14ac:dyDescent="0.2">
      <c r="B8" s="131">
        <v>43525</v>
      </c>
      <c r="C8" s="134">
        <v>523506</v>
      </c>
      <c r="D8" s="134">
        <v>20235243740</v>
      </c>
    </row>
    <row r="9" spans="2:4" x14ac:dyDescent="0.2">
      <c r="B9" s="131">
        <v>43556</v>
      </c>
      <c r="C9" s="134">
        <v>569607</v>
      </c>
      <c r="D9" s="134">
        <v>22836322879</v>
      </c>
    </row>
    <row r="10" spans="2:4" x14ac:dyDescent="0.2">
      <c r="B10" s="131">
        <v>43586</v>
      </c>
      <c r="C10" s="134">
        <v>596357</v>
      </c>
      <c r="D10" s="134">
        <v>23871941269</v>
      </c>
    </row>
    <row r="11" spans="2:4" x14ac:dyDescent="0.2">
      <c r="B11" s="131">
        <v>43617</v>
      </c>
      <c r="C11" s="134">
        <v>595773</v>
      </c>
      <c r="D11" s="134">
        <v>23452743427</v>
      </c>
    </row>
    <row r="12" spans="2:4" x14ac:dyDescent="0.2">
      <c r="B12" s="131">
        <v>43647</v>
      </c>
      <c r="C12" s="134">
        <v>718880</v>
      </c>
      <c r="D12" s="134">
        <v>29359503246</v>
      </c>
    </row>
    <row r="13" spans="2:4" x14ac:dyDescent="0.2">
      <c r="B13" s="131">
        <v>43678</v>
      </c>
      <c r="C13" s="134">
        <v>676521</v>
      </c>
      <c r="D13" s="134">
        <v>26262551415</v>
      </c>
    </row>
    <row r="14" spans="2:4" x14ac:dyDescent="0.2">
      <c r="B14" s="131">
        <v>43709</v>
      </c>
      <c r="C14" s="134">
        <v>606974</v>
      </c>
      <c r="D14" s="134">
        <v>25783450648</v>
      </c>
    </row>
    <row r="15" spans="2:4" x14ac:dyDescent="0.2">
      <c r="B15" s="131">
        <v>43739</v>
      </c>
      <c r="C15" s="134">
        <v>597555</v>
      </c>
      <c r="D15" s="134">
        <v>23040247163</v>
      </c>
    </row>
    <row r="16" spans="2:4" x14ac:dyDescent="0.2">
      <c r="B16" s="131">
        <v>43770</v>
      </c>
      <c r="C16" s="134">
        <v>531100</v>
      </c>
      <c r="D16" s="134">
        <v>19864117023</v>
      </c>
    </row>
    <row r="17" spans="2:4" x14ac:dyDescent="0.2">
      <c r="B17" s="136">
        <v>44166</v>
      </c>
      <c r="C17" s="138">
        <v>535262</v>
      </c>
      <c r="D17" s="138">
        <v>22675568347</v>
      </c>
    </row>
    <row r="18" spans="2:4" x14ac:dyDescent="0.2">
      <c r="B18" s="132">
        <v>43831</v>
      </c>
      <c r="C18" s="134">
        <v>536477</v>
      </c>
      <c r="D18" s="134">
        <v>20916495749</v>
      </c>
    </row>
    <row r="19" spans="2:4" x14ac:dyDescent="0.2">
      <c r="B19" s="131">
        <v>43862</v>
      </c>
      <c r="C19" s="134">
        <v>531850</v>
      </c>
      <c r="D19" s="134">
        <v>18757396671</v>
      </c>
    </row>
    <row r="20" spans="2:4" x14ac:dyDescent="0.2">
      <c r="B20" s="131">
        <v>43891</v>
      </c>
      <c r="C20" s="134">
        <v>513951</v>
      </c>
      <c r="D20" s="134">
        <v>22626372758</v>
      </c>
    </row>
    <row r="21" spans="2:4" x14ac:dyDescent="0.2">
      <c r="B21" s="131">
        <v>43922</v>
      </c>
      <c r="C21" s="134">
        <v>514502</v>
      </c>
      <c r="D21" s="134">
        <v>20088400314</v>
      </c>
    </row>
    <row r="22" spans="2:4" x14ac:dyDescent="0.2">
      <c r="B22" s="131">
        <v>43952</v>
      </c>
      <c r="C22" s="134">
        <v>498228</v>
      </c>
      <c r="D22" s="134">
        <v>17197865986</v>
      </c>
    </row>
    <row r="23" spans="2:4" x14ac:dyDescent="0.2">
      <c r="B23" s="131">
        <v>43983</v>
      </c>
      <c r="C23" s="134">
        <v>564271</v>
      </c>
      <c r="D23" s="134">
        <v>20442947552</v>
      </c>
    </row>
    <row r="24" spans="2:4" x14ac:dyDescent="0.2">
      <c r="B24" s="131">
        <v>44013</v>
      </c>
      <c r="C24" s="134">
        <v>665655</v>
      </c>
      <c r="D24" s="134">
        <v>21760742097</v>
      </c>
    </row>
    <row r="25" spans="2:4" x14ac:dyDescent="0.2">
      <c r="B25" s="131">
        <v>44044</v>
      </c>
      <c r="C25" s="134">
        <v>605764</v>
      </c>
      <c r="D25" s="134">
        <v>20479308088</v>
      </c>
    </row>
    <row r="26" spans="2:4" x14ac:dyDescent="0.2">
      <c r="B26" s="131">
        <v>44075</v>
      </c>
      <c r="C26" s="134">
        <v>600772</v>
      </c>
      <c r="D26" s="134">
        <v>19768104478</v>
      </c>
    </row>
    <row r="27" spans="2:4" x14ac:dyDescent="0.2">
      <c r="B27" s="131">
        <v>44105</v>
      </c>
      <c r="C27" s="134">
        <v>589410</v>
      </c>
      <c r="D27" s="134">
        <v>20606703205</v>
      </c>
    </row>
    <row r="28" spans="2:4" x14ac:dyDescent="0.2">
      <c r="B28" s="131">
        <v>44136</v>
      </c>
      <c r="C28" s="134">
        <v>542127</v>
      </c>
      <c r="D28" s="134">
        <v>21090743320</v>
      </c>
    </row>
    <row r="29" spans="2:4" x14ac:dyDescent="0.2">
      <c r="B29" s="182">
        <v>44166</v>
      </c>
      <c r="C29" s="120">
        <v>629802</v>
      </c>
      <c r="D29" s="120">
        <v>25668433006</v>
      </c>
    </row>
    <row r="30" spans="2:4" x14ac:dyDescent="0.2">
      <c r="B30" s="47" t="s">
        <v>133</v>
      </c>
    </row>
    <row r="31" spans="2:4" x14ac:dyDescent="0.2">
      <c r="B31" s="47" t="s">
        <v>93</v>
      </c>
    </row>
    <row r="32" spans="2:4" x14ac:dyDescent="0.2">
      <c r="B32" s="47" t="s">
        <v>54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"/>
  <sheetViews>
    <sheetView zoomScale="140" zoomScaleNormal="140" workbookViewId="0">
      <selection activeCell="K23" sqref="K23"/>
    </sheetView>
  </sheetViews>
  <sheetFormatPr defaultColWidth="9.140625" defaultRowHeight="11.25" x14ac:dyDescent="0.2"/>
  <cols>
    <col min="1" max="1" width="4.5703125" style="47" customWidth="1"/>
    <col min="2" max="2" width="12.42578125" style="47" customWidth="1"/>
    <col min="3" max="3" width="18.7109375" style="47" customWidth="1"/>
    <col min="4" max="4" width="18.85546875" style="47" customWidth="1"/>
    <col min="5" max="16384" width="9.140625" style="47"/>
  </cols>
  <sheetData>
    <row r="2" spans="2:4" x14ac:dyDescent="0.2">
      <c r="B2" s="183" t="s">
        <v>134</v>
      </c>
    </row>
    <row r="3" spans="2:4" x14ac:dyDescent="0.2">
      <c r="C3" s="178"/>
      <c r="D3" s="178"/>
    </row>
    <row r="4" spans="2:4" x14ac:dyDescent="0.2">
      <c r="B4" s="121" t="s">
        <v>125</v>
      </c>
      <c r="C4" s="196" t="s">
        <v>57</v>
      </c>
      <c r="D4" s="196"/>
    </row>
    <row r="5" spans="2:4" x14ac:dyDescent="0.2">
      <c r="B5" s="122"/>
      <c r="C5" s="196"/>
      <c r="D5" s="196"/>
    </row>
    <row r="6" spans="2:4" x14ac:dyDescent="0.2">
      <c r="B6" s="123"/>
      <c r="C6" s="55" t="s">
        <v>50</v>
      </c>
      <c r="D6" s="55" t="s">
        <v>81</v>
      </c>
    </row>
    <row r="7" spans="2:4" x14ac:dyDescent="0.2">
      <c r="B7" s="47" t="s">
        <v>126</v>
      </c>
      <c r="C7" s="133">
        <v>6117513</v>
      </c>
      <c r="D7" s="133">
        <v>193660839035</v>
      </c>
    </row>
    <row r="8" spans="2:4" x14ac:dyDescent="0.2">
      <c r="B8" s="65" t="s">
        <v>127</v>
      </c>
      <c r="C8" s="138">
        <v>168743</v>
      </c>
      <c r="D8" s="138">
        <v>23091020589</v>
      </c>
    </row>
    <row r="9" spans="2:4" x14ac:dyDescent="0.2">
      <c r="B9" s="47" t="s">
        <v>128</v>
      </c>
      <c r="C9" s="134">
        <v>18374</v>
      </c>
      <c r="D9" s="134">
        <v>1143388970</v>
      </c>
    </row>
    <row r="10" spans="2:4" x14ac:dyDescent="0.2">
      <c r="B10" s="47" t="s">
        <v>129</v>
      </c>
      <c r="C10" s="134">
        <v>51019</v>
      </c>
      <c r="D10" s="134">
        <v>1190565598</v>
      </c>
    </row>
    <row r="11" spans="2:4" x14ac:dyDescent="0.2">
      <c r="B11" s="47" t="s">
        <v>130</v>
      </c>
      <c r="C11" s="134">
        <v>381741</v>
      </c>
      <c r="D11" s="134">
        <v>26731434051</v>
      </c>
    </row>
    <row r="12" spans="2:4" x14ac:dyDescent="0.2">
      <c r="B12" s="178" t="s">
        <v>131</v>
      </c>
      <c r="C12" s="120">
        <v>55419</v>
      </c>
      <c r="D12" s="120">
        <v>3586264982</v>
      </c>
    </row>
    <row r="13" spans="2:4" x14ac:dyDescent="0.2">
      <c r="B13" s="47" t="s">
        <v>144</v>
      </c>
    </row>
    <row r="14" spans="2:4" x14ac:dyDescent="0.2">
      <c r="B14" s="47" t="s">
        <v>142</v>
      </c>
    </row>
    <row r="15" spans="2:4" x14ac:dyDescent="0.2">
      <c r="B15" s="47" t="s">
        <v>54</v>
      </c>
    </row>
  </sheetData>
  <mergeCells count="1">
    <mergeCell ref="C4:D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B31" sqref="B31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3" t="s">
        <v>135</v>
      </c>
      <c r="C2" s="46"/>
      <c r="D2" s="46"/>
      <c r="M2" s="46"/>
    </row>
    <row r="3" spans="2:13" x14ac:dyDescent="0.25">
      <c r="B3" s="51"/>
      <c r="C3" s="51"/>
      <c r="D3" s="51"/>
    </row>
    <row r="4" spans="2:13" ht="15" customHeight="1" x14ac:dyDescent="0.25">
      <c r="B4" s="201" t="s">
        <v>56</v>
      </c>
      <c r="C4" s="195" t="s">
        <v>57</v>
      </c>
      <c r="D4" s="195"/>
    </row>
    <row r="5" spans="2:13" ht="33.75" customHeight="1" x14ac:dyDescent="0.25">
      <c r="B5" s="196"/>
      <c r="C5" s="149" t="s">
        <v>29</v>
      </c>
      <c r="D5" s="149" t="s">
        <v>30</v>
      </c>
    </row>
    <row r="6" spans="2:13" x14ac:dyDescent="0.25">
      <c r="B6" s="113">
        <v>43466</v>
      </c>
      <c r="C6" s="114">
        <v>2913979</v>
      </c>
      <c r="D6" s="114">
        <v>964859478</v>
      </c>
    </row>
    <row r="7" spans="2:13" x14ac:dyDescent="0.25">
      <c r="B7" s="131">
        <v>43497</v>
      </c>
      <c r="C7" s="112">
        <v>2560577</v>
      </c>
      <c r="D7" s="112">
        <v>801230409</v>
      </c>
    </row>
    <row r="8" spans="2:13" x14ac:dyDescent="0.25">
      <c r="B8" s="115">
        <v>43525</v>
      </c>
      <c r="C8" s="112">
        <v>2810234</v>
      </c>
      <c r="D8" s="112">
        <v>893619939</v>
      </c>
    </row>
    <row r="9" spans="2:13" x14ac:dyDescent="0.25">
      <c r="B9" s="115">
        <v>43556</v>
      </c>
      <c r="C9" s="112">
        <v>2888192</v>
      </c>
      <c r="D9" s="112">
        <v>934260221</v>
      </c>
    </row>
    <row r="10" spans="2:13" x14ac:dyDescent="0.25">
      <c r="B10" s="115">
        <v>43586</v>
      </c>
      <c r="C10" s="112">
        <v>2939289</v>
      </c>
      <c r="D10" s="112">
        <v>928013285</v>
      </c>
    </row>
    <row r="11" spans="2:13" x14ac:dyDescent="0.25">
      <c r="B11" s="115">
        <v>43617</v>
      </c>
      <c r="C11" s="112">
        <v>2863556</v>
      </c>
      <c r="D11" s="112">
        <v>931594027</v>
      </c>
    </row>
    <row r="12" spans="2:13" x14ac:dyDescent="0.25">
      <c r="B12" s="115">
        <v>43647</v>
      </c>
      <c r="C12" s="112">
        <v>2885572</v>
      </c>
      <c r="D12" s="112">
        <v>960824948</v>
      </c>
    </row>
    <row r="13" spans="2:13" x14ac:dyDescent="0.25">
      <c r="B13" s="115">
        <v>43678</v>
      </c>
      <c r="C13" s="112">
        <v>2940650</v>
      </c>
      <c r="D13" s="112">
        <v>970372665</v>
      </c>
    </row>
    <row r="14" spans="2:13" x14ac:dyDescent="0.25">
      <c r="B14" s="115">
        <v>43709</v>
      </c>
      <c r="C14" s="112">
        <v>3131352</v>
      </c>
      <c r="D14" s="112">
        <v>1046414153</v>
      </c>
    </row>
    <row r="15" spans="2:13" x14ac:dyDescent="0.25">
      <c r="B15" s="115">
        <v>43739</v>
      </c>
      <c r="C15" s="112">
        <v>3533789</v>
      </c>
      <c r="D15" s="112">
        <v>1167784591</v>
      </c>
    </row>
    <row r="16" spans="2:13" x14ac:dyDescent="0.25">
      <c r="B16" s="115">
        <v>43770</v>
      </c>
      <c r="C16" s="112">
        <v>3425425</v>
      </c>
      <c r="D16" s="112">
        <v>1126379975</v>
      </c>
    </row>
    <row r="17" spans="2:6" x14ac:dyDescent="0.25">
      <c r="B17" s="116">
        <v>43800</v>
      </c>
      <c r="C17" s="117">
        <v>3519880</v>
      </c>
      <c r="D17" s="117">
        <v>1188209703</v>
      </c>
    </row>
    <row r="18" spans="2:6" x14ac:dyDescent="0.25">
      <c r="B18" s="118">
        <v>43831</v>
      </c>
      <c r="C18" s="112">
        <v>3566905</v>
      </c>
      <c r="D18" s="112">
        <v>1206627968</v>
      </c>
    </row>
    <row r="19" spans="2:6" x14ac:dyDescent="0.25">
      <c r="B19" s="131">
        <v>43862</v>
      </c>
      <c r="C19" s="112">
        <v>2979757</v>
      </c>
      <c r="D19" s="112">
        <v>1020150607</v>
      </c>
    </row>
    <row r="20" spans="2:6" x14ac:dyDescent="0.25">
      <c r="B20" s="115">
        <v>43891</v>
      </c>
      <c r="C20" s="112">
        <v>2408904</v>
      </c>
      <c r="D20" s="112">
        <v>780995204</v>
      </c>
    </row>
    <row r="21" spans="2:6" x14ac:dyDescent="0.25">
      <c r="B21" s="115">
        <v>43922</v>
      </c>
      <c r="C21" s="112">
        <v>2042680</v>
      </c>
      <c r="D21" s="112">
        <v>644105044</v>
      </c>
    </row>
    <row r="22" spans="2:6" x14ac:dyDescent="0.25">
      <c r="B22" s="115">
        <v>43952</v>
      </c>
      <c r="C22" s="112">
        <v>2283539</v>
      </c>
      <c r="D22" s="112">
        <v>717731632</v>
      </c>
    </row>
    <row r="23" spans="2:6" x14ac:dyDescent="0.25">
      <c r="B23" s="115">
        <v>43983</v>
      </c>
      <c r="C23" s="112">
        <v>2743315</v>
      </c>
      <c r="D23" s="112">
        <v>848762353</v>
      </c>
    </row>
    <row r="24" spans="2:6" x14ac:dyDescent="0.25">
      <c r="B24" s="115">
        <v>44013</v>
      </c>
      <c r="C24" s="112">
        <v>2659954</v>
      </c>
      <c r="D24" s="112">
        <v>842697903</v>
      </c>
    </row>
    <row r="25" spans="2:6" x14ac:dyDescent="0.25">
      <c r="B25" s="115">
        <v>44044</v>
      </c>
      <c r="C25" s="112">
        <v>2741896</v>
      </c>
      <c r="D25" s="112">
        <v>848986839</v>
      </c>
    </row>
    <row r="26" spans="2:6" x14ac:dyDescent="0.25">
      <c r="B26" s="115">
        <v>44075</v>
      </c>
      <c r="C26" s="112">
        <v>2859464</v>
      </c>
      <c r="D26" s="112">
        <v>880779501</v>
      </c>
    </row>
    <row r="27" spans="2:6" x14ac:dyDescent="0.25">
      <c r="B27" s="115">
        <v>44105</v>
      </c>
      <c r="C27" s="112">
        <v>3165602</v>
      </c>
      <c r="D27" s="112">
        <v>958044657</v>
      </c>
    </row>
    <row r="28" spans="2:6" x14ac:dyDescent="0.25">
      <c r="B28" s="115">
        <v>44136</v>
      </c>
      <c r="C28" s="112">
        <v>3107930</v>
      </c>
      <c r="D28" s="112">
        <v>957044664</v>
      </c>
    </row>
    <row r="29" spans="2:6" x14ac:dyDescent="0.25">
      <c r="B29" s="119">
        <v>44166</v>
      </c>
      <c r="C29" s="120">
        <v>3062223</v>
      </c>
      <c r="D29" s="120">
        <v>968597909</v>
      </c>
    </row>
    <row r="30" spans="2:6" x14ac:dyDescent="0.25">
      <c r="B30" s="47" t="s">
        <v>145</v>
      </c>
      <c r="C30" s="47"/>
      <c r="D30" s="47"/>
      <c r="E30" s="47"/>
      <c r="F30" s="58"/>
    </row>
    <row r="31" spans="2:6" x14ac:dyDescent="0.25">
      <c r="B31" s="47" t="s">
        <v>146</v>
      </c>
      <c r="C31" s="47"/>
      <c r="D31" s="47"/>
      <c r="E31" s="47"/>
      <c r="F31" s="58"/>
    </row>
    <row r="32" spans="2:6" x14ac:dyDescent="0.25">
      <c r="B32" s="47" t="s">
        <v>147</v>
      </c>
      <c r="C32" s="47"/>
      <c r="D32" s="47"/>
      <c r="E32" s="47"/>
      <c r="F32" s="58"/>
    </row>
    <row r="33" spans="2:6" x14ac:dyDescent="0.25">
      <c r="B33" s="47" t="s">
        <v>54</v>
      </c>
      <c r="C33" s="47"/>
      <c r="D33" s="47"/>
      <c r="E33" s="47"/>
      <c r="F33" s="58"/>
    </row>
    <row r="34" spans="2:6" x14ac:dyDescent="0.25">
      <c r="B34" s="47"/>
      <c r="C34" s="47"/>
      <c r="D34" s="47"/>
      <c r="E34" s="4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5"/>
  <sheetViews>
    <sheetView workbookViewId="0">
      <selection activeCell="H81" sqref="H81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25.140625" style="2" customWidth="1"/>
    <col min="4" max="4" width="24.85546875" style="2" customWidth="1"/>
    <col min="5" max="16384" width="9.140625" style="2"/>
  </cols>
  <sheetData>
    <row r="2" spans="2:14" x14ac:dyDescent="0.25">
      <c r="B2" s="53" t="s">
        <v>136</v>
      </c>
      <c r="C2" s="46"/>
      <c r="D2" s="46"/>
      <c r="E2" s="46"/>
      <c r="M2" s="46"/>
      <c r="N2" s="46"/>
    </row>
    <row r="3" spans="2:14" x14ac:dyDescent="0.25">
      <c r="B3" s="50"/>
      <c r="C3" s="50"/>
      <c r="D3" s="50"/>
    </row>
    <row r="4" spans="2:14" ht="15" customHeight="1" x14ac:dyDescent="0.25">
      <c r="B4" s="85"/>
      <c r="C4" s="195" t="s">
        <v>57</v>
      </c>
      <c r="D4" s="195"/>
    </row>
    <row r="5" spans="2:14" ht="22.5" x14ac:dyDescent="0.25">
      <c r="B5" s="85" t="s">
        <v>56</v>
      </c>
      <c r="C5" s="55" t="s">
        <v>29</v>
      </c>
      <c r="D5" s="55" t="s">
        <v>30</v>
      </c>
    </row>
    <row r="6" spans="2:14" x14ac:dyDescent="0.25">
      <c r="B6" s="135">
        <v>41640</v>
      </c>
      <c r="C6" s="133">
        <v>397343</v>
      </c>
      <c r="D6" s="133">
        <v>164199939</v>
      </c>
    </row>
    <row r="7" spans="2:14" x14ac:dyDescent="0.25">
      <c r="B7" s="131">
        <v>41671</v>
      </c>
      <c r="C7" s="134">
        <v>361078</v>
      </c>
      <c r="D7" s="134">
        <v>155189573</v>
      </c>
    </row>
    <row r="8" spans="2:14" x14ac:dyDescent="0.25">
      <c r="B8" s="131">
        <v>41699</v>
      </c>
      <c r="C8" s="134">
        <v>493145</v>
      </c>
      <c r="D8" s="134">
        <v>217420538</v>
      </c>
    </row>
    <row r="9" spans="2:14" x14ac:dyDescent="0.25">
      <c r="B9" s="131">
        <v>41730</v>
      </c>
      <c r="C9" s="134">
        <v>934003</v>
      </c>
      <c r="D9" s="134">
        <v>427624328</v>
      </c>
    </row>
    <row r="10" spans="2:14" x14ac:dyDescent="0.25">
      <c r="B10" s="131">
        <v>41760</v>
      </c>
      <c r="C10" s="134">
        <v>1295388</v>
      </c>
      <c r="D10" s="134">
        <v>606370598</v>
      </c>
    </row>
    <row r="11" spans="2:14" x14ac:dyDescent="0.25">
      <c r="B11" s="131">
        <v>41791</v>
      </c>
      <c r="C11" s="134">
        <v>2322493</v>
      </c>
      <c r="D11" s="134">
        <v>1156095963</v>
      </c>
    </row>
    <row r="12" spans="2:14" x14ac:dyDescent="0.25">
      <c r="B12" s="131">
        <v>41821</v>
      </c>
      <c r="C12" s="134">
        <v>4472930</v>
      </c>
      <c r="D12" s="134">
        <v>2175929120</v>
      </c>
    </row>
    <row r="13" spans="2:14" x14ac:dyDescent="0.25">
      <c r="B13" s="131">
        <v>41852</v>
      </c>
      <c r="C13" s="134">
        <v>5380145</v>
      </c>
      <c r="D13" s="134">
        <v>2676632005</v>
      </c>
    </row>
    <row r="14" spans="2:14" x14ac:dyDescent="0.25">
      <c r="B14" s="131">
        <v>41883</v>
      </c>
      <c r="C14" s="134">
        <v>2354410</v>
      </c>
      <c r="D14" s="134">
        <v>1164571803</v>
      </c>
    </row>
    <row r="15" spans="2:14" x14ac:dyDescent="0.25">
      <c r="B15" s="131">
        <v>41913</v>
      </c>
      <c r="C15" s="134">
        <v>1061057</v>
      </c>
      <c r="D15" s="134">
        <v>466396912</v>
      </c>
    </row>
    <row r="16" spans="2:14" x14ac:dyDescent="0.25">
      <c r="B16" s="131">
        <v>41944</v>
      </c>
      <c r="C16" s="134">
        <v>515074</v>
      </c>
      <c r="D16" s="134">
        <v>201930104</v>
      </c>
    </row>
    <row r="17" spans="2:4" x14ac:dyDescent="0.25">
      <c r="B17" s="131">
        <v>41974</v>
      </c>
      <c r="C17" s="138">
        <v>552008</v>
      </c>
      <c r="D17" s="138">
        <v>210586195</v>
      </c>
    </row>
    <row r="18" spans="2:4" x14ac:dyDescent="0.25">
      <c r="B18" s="131">
        <v>42005</v>
      </c>
      <c r="C18" s="134">
        <v>487873</v>
      </c>
      <c r="D18" s="134">
        <v>208047407</v>
      </c>
    </row>
    <row r="19" spans="2:4" x14ac:dyDescent="0.25">
      <c r="B19" s="131">
        <v>42036</v>
      </c>
      <c r="C19" s="134">
        <v>434472</v>
      </c>
      <c r="D19" s="134">
        <v>195902488</v>
      </c>
    </row>
    <row r="20" spans="2:4" x14ac:dyDescent="0.25">
      <c r="B20" s="131">
        <v>42064</v>
      </c>
      <c r="C20" s="134">
        <v>618192</v>
      </c>
      <c r="D20" s="134">
        <v>294715670</v>
      </c>
    </row>
    <row r="21" spans="2:4" x14ac:dyDescent="0.25">
      <c r="B21" s="131">
        <v>42095</v>
      </c>
      <c r="C21" s="134">
        <v>1071368</v>
      </c>
      <c r="D21" s="134">
        <v>503010698</v>
      </c>
    </row>
    <row r="22" spans="2:4" x14ac:dyDescent="0.25">
      <c r="B22" s="131">
        <v>42125</v>
      </c>
      <c r="C22" s="134">
        <v>1684681</v>
      </c>
      <c r="D22" s="134">
        <v>838834760</v>
      </c>
    </row>
    <row r="23" spans="2:4" x14ac:dyDescent="0.25">
      <c r="B23" s="131">
        <v>42156</v>
      </c>
      <c r="C23" s="134">
        <v>2777989</v>
      </c>
      <c r="D23" s="134">
        <v>1409788967</v>
      </c>
    </row>
    <row r="24" spans="2:4" x14ac:dyDescent="0.25">
      <c r="B24" s="131">
        <v>42186</v>
      </c>
      <c r="C24" s="134">
        <v>5680159</v>
      </c>
      <c r="D24" s="134">
        <v>2710370397</v>
      </c>
    </row>
    <row r="25" spans="2:4" x14ac:dyDescent="0.25">
      <c r="B25" s="131">
        <v>42217</v>
      </c>
      <c r="C25" s="134">
        <v>6394748</v>
      </c>
      <c r="D25" s="134">
        <v>3160974045</v>
      </c>
    </row>
    <row r="26" spans="2:4" x14ac:dyDescent="0.25">
      <c r="B26" s="131">
        <v>42248</v>
      </c>
      <c r="C26" s="134">
        <v>2918051</v>
      </c>
      <c r="D26" s="134">
        <v>1430514017</v>
      </c>
    </row>
    <row r="27" spans="2:4" x14ac:dyDescent="0.25">
      <c r="B27" s="131">
        <v>42278</v>
      </c>
      <c r="C27" s="134">
        <v>1209535</v>
      </c>
      <c r="D27" s="134">
        <v>539071936</v>
      </c>
    </row>
    <row r="28" spans="2:4" x14ac:dyDescent="0.25">
      <c r="B28" s="131">
        <v>42309</v>
      </c>
      <c r="C28" s="134">
        <v>648645</v>
      </c>
      <c r="D28" s="134">
        <v>256853753</v>
      </c>
    </row>
    <row r="29" spans="2:4" x14ac:dyDescent="0.25">
      <c r="B29" s="131">
        <v>42339</v>
      </c>
      <c r="C29" s="139">
        <v>1601674</v>
      </c>
      <c r="D29" s="139">
        <v>429241412</v>
      </c>
    </row>
    <row r="30" spans="2:4" x14ac:dyDescent="0.25">
      <c r="B30" s="131">
        <v>42370</v>
      </c>
      <c r="C30" s="134">
        <v>584292</v>
      </c>
      <c r="D30" s="134">
        <v>242185910</v>
      </c>
    </row>
    <row r="31" spans="2:4" x14ac:dyDescent="0.25">
      <c r="B31" s="131">
        <v>42401</v>
      </c>
      <c r="C31" s="134">
        <v>574917</v>
      </c>
      <c r="D31" s="134">
        <v>251390073</v>
      </c>
    </row>
    <row r="32" spans="2:4" x14ac:dyDescent="0.25">
      <c r="B32" s="131">
        <v>42430</v>
      </c>
      <c r="C32" s="134">
        <v>823749</v>
      </c>
      <c r="D32" s="134">
        <v>368440118</v>
      </c>
    </row>
    <row r="33" spans="2:4" x14ac:dyDescent="0.25">
      <c r="B33" s="131">
        <v>42461</v>
      </c>
      <c r="C33" s="134">
        <v>1149524</v>
      </c>
      <c r="D33" s="134">
        <v>511286872</v>
      </c>
    </row>
    <row r="34" spans="2:4" x14ac:dyDescent="0.25">
      <c r="B34" s="131">
        <v>42491</v>
      </c>
      <c r="C34" s="134">
        <v>2038066</v>
      </c>
      <c r="D34" s="134">
        <v>974203822</v>
      </c>
    </row>
    <row r="35" spans="2:4" x14ac:dyDescent="0.25">
      <c r="B35" s="131">
        <v>42522</v>
      </c>
      <c r="C35" s="134">
        <v>3106484</v>
      </c>
      <c r="D35" s="134">
        <v>1473702926</v>
      </c>
    </row>
    <row r="36" spans="2:4" x14ac:dyDescent="0.25">
      <c r="B36" s="131">
        <v>42552</v>
      </c>
      <c r="C36" s="134">
        <v>6928007</v>
      </c>
      <c r="D36" s="134">
        <v>3193310619</v>
      </c>
    </row>
    <row r="37" spans="2:4" x14ac:dyDescent="0.25">
      <c r="B37" s="131">
        <v>42583</v>
      </c>
      <c r="C37" s="134">
        <v>7595443</v>
      </c>
      <c r="D37" s="134">
        <v>3619303802</v>
      </c>
    </row>
    <row r="38" spans="2:4" x14ac:dyDescent="0.25">
      <c r="B38" s="131">
        <v>42614</v>
      </c>
      <c r="C38" s="134">
        <v>3649461</v>
      </c>
      <c r="D38" s="134">
        <v>1701172026</v>
      </c>
    </row>
    <row r="39" spans="2:4" x14ac:dyDescent="0.25">
      <c r="B39" s="131">
        <v>42644</v>
      </c>
      <c r="C39" s="134">
        <v>1590986</v>
      </c>
      <c r="D39" s="134">
        <v>682033580</v>
      </c>
    </row>
    <row r="40" spans="2:4" x14ac:dyDescent="0.25">
      <c r="B40" s="131">
        <v>42675</v>
      </c>
      <c r="C40" s="134">
        <v>802784</v>
      </c>
      <c r="D40" s="134">
        <v>312162785</v>
      </c>
    </row>
    <row r="41" spans="2:4" x14ac:dyDescent="0.25">
      <c r="B41" s="131">
        <v>42705</v>
      </c>
      <c r="C41" s="134">
        <v>832600</v>
      </c>
      <c r="D41" s="134">
        <v>311666085</v>
      </c>
    </row>
    <row r="42" spans="2:4" x14ac:dyDescent="0.25">
      <c r="B42" s="131">
        <v>42736</v>
      </c>
      <c r="C42" s="134">
        <v>684062</v>
      </c>
      <c r="D42" s="134">
        <v>299176941</v>
      </c>
    </row>
    <row r="43" spans="2:4" x14ac:dyDescent="0.25">
      <c r="B43" s="131">
        <v>42767</v>
      </c>
      <c r="C43" s="134">
        <v>667841</v>
      </c>
      <c r="D43" s="134">
        <v>297659404</v>
      </c>
    </row>
    <row r="44" spans="2:4" x14ac:dyDescent="0.25">
      <c r="B44" s="131">
        <v>42795</v>
      </c>
      <c r="C44" s="134">
        <v>903419</v>
      </c>
      <c r="D44" s="134">
        <v>409192494</v>
      </c>
    </row>
    <row r="45" spans="2:4" x14ac:dyDescent="0.25">
      <c r="B45" s="131">
        <v>42826</v>
      </c>
      <c r="C45" s="134">
        <v>1701419</v>
      </c>
      <c r="D45" s="134">
        <v>739501207</v>
      </c>
    </row>
    <row r="46" spans="2:4" x14ac:dyDescent="0.25">
      <c r="B46" s="131">
        <v>42856</v>
      </c>
      <c r="C46" s="134">
        <v>2408336</v>
      </c>
      <c r="D46" s="134">
        <v>1097742426</v>
      </c>
    </row>
    <row r="47" spans="2:4" x14ac:dyDescent="0.25">
      <c r="B47" s="131">
        <v>42887</v>
      </c>
      <c r="C47" s="134">
        <v>4486057</v>
      </c>
      <c r="D47" s="134">
        <v>2074829418</v>
      </c>
    </row>
    <row r="48" spans="2:4" s="66" customFormat="1" x14ac:dyDescent="0.25">
      <c r="B48" s="131">
        <v>42917</v>
      </c>
      <c r="C48" s="134">
        <v>8663549</v>
      </c>
      <c r="D48" s="134">
        <v>3805837567</v>
      </c>
    </row>
    <row r="49" spans="2:4" s="66" customFormat="1" x14ac:dyDescent="0.25">
      <c r="B49" s="131">
        <v>42948</v>
      </c>
      <c r="C49" s="134">
        <v>9142665</v>
      </c>
      <c r="D49" s="134">
        <v>4145488655</v>
      </c>
    </row>
    <row r="50" spans="2:4" s="66" customFormat="1" x14ac:dyDescent="0.25">
      <c r="B50" s="131">
        <v>42979</v>
      </c>
      <c r="C50" s="134">
        <v>4345036</v>
      </c>
      <c r="D50" s="134">
        <v>1929850192</v>
      </c>
    </row>
    <row r="51" spans="2:4" s="66" customFormat="1" x14ac:dyDescent="0.25">
      <c r="B51" s="131">
        <v>43009</v>
      </c>
      <c r="C51" s="134">
        <v>2028244</v>
      </c>
      <c r="D51" s="134">
        <v>842433405</v>
      </c>
    </row>
    <row r="52" spans="2:4" s="66" customFormat="1" x14ac:dyDescent="0.25">
      <c r="B52" s="131">
        <v>43040</v>
      </c>
      <c r="C52" s="134">
        <v>958090</v>
      </c>
      <c r="D52" s="134">
        <v>373188455</v>
      </c>
    </row>
    <row r="53" spans="2:4" x14ac:dyDescent="0.25">
      <c r="B53" s="131">
        <v>43070</v>
      </c>
      <c r="C53" s="134">
        <v>1004475</v>
      </c>
      <c r="D53" s="134">
        <v>369920525</v>
      </c>
    </row>
    <row r="54" spans="2:4" x14ac:dyDescent="0.25">
      <c r="B54" s="132">
        <v>43101</v>
      </c>
      <c r="C54" s="134">
        <v>877554</v>
      </c>
      <c r="D54" s="134">
        <v>371507201</v>
      </c>
    </row>
    <row r="55" spans="2:4" x14ac:dyDescent="0.25">
      <c r="B55" s="131">
        <v>43132</v>
      </c>
      <c r="C55" s="134">
        <v>761371</v>
      </c>
      <c r="D55" s="134">
        <v>328664817</v>
      </c>
    </row>
    <row r="56" spans="2:4" x14ac:dyDescent="0.25">
      <c r="B56" s="131">
        <v>43160</v>
      </c>
      <c r="C56" s="134">
        <v>1143138</v>
      </c>
      <c r="D56" s="134">
        <v>488270995</v>
      </c>
    </row>
    <row r="57" spans="2:4" x14ac:dyDescent="0.25">
      <c r="B57" s="131">
        <v>43191</v>
      </c>
      <c r="C57" s="134">
        <v>1996709</v>
      </c>
      <c r="D57" s="134">
        <v>824679610</v>
      </c>
    </row>
    <row r="58" spans="2:4" x14ac:dyDescent="0.25">
      <c r="B58" s="131">
        <v>43221</v>
      </c>
      <c r="C58" s="134">
        <v>3328942</v>
      </c>
      <c r="D58" s="134">
        <v>1464073841</v>
      </c>
    </row>
    <row r="59" spans="2:4" x14ac:dyDescent="0.25">
      <c r="B59" s="131">
        <v>43252</v>
      </c>
      <c r="C59" s="134">
        <v>5198448</v>
      </c>
      <c r="D59" s="134">
        <v>2282945698</v>
      </c>
    </row>
    <row r="60" spans="2:4" x14ac:dyDescent="0.25">
      <c r="B60" s="131">
        <v>43282</v>
      </c>
      <c r="C60" s="134">
        <v>10409271</v>
      </c>
      <c r="D60" s="134">
        <v>4498717740</v>
      </c>
    </row>
    <row r="61" spans="2:4" x14ac:dyDescent="0.25">
      <c r="B61" s="131">
        <v>43313</v>
      </c>
      <c r="C61" s="134">
        <v>10932790</v>
      </c>
      <c r="D61" s="134">
        <v>4861887585</v>
      </c>
    </row>
    <row r="62" spans="2:4" x14ac:dyDescent="0.25">
      <c r="B62" s="131">
        <v>43344</v>
      </c>
      <c r="C62" s="134">
        <v>5457745</v>
      </c>
      <c r="D62" s="134">
        <v>2321240741</v>
      </c>
    </row>
    <row r="63" spans="2:4" x14ac:dyDescent="0.25">
      <c r="B63" s="131">
        <v>43374</v>
      </c>
      <c r="C63" s="134">
        <v>2502920</v>
      </c>
      <c r="D63" s="134">
        <v>992182261</v>
      </c>
    </row>
    <row r="64" spans="2:4" x14ac:dyDescent="0.25">
      <c r="B64" s="131">
        <v>43405</v>
      </c>
      <c r="C64" s="134">
        <v>1207090</v>
      </c>
      <c r="D64" s="134">
        <v>435373312</v>
      </c>
    </row>
    <row r="65" spans="2:4" x14ac:dyDescent="0.25">
      <c r="B65" s="136">
        <v>43435</v>
      </c>
      <c r="C65" s="134">
        <v>1267869</v>
      </c>
      <c r="D65" s="134">
        <v>437899279</v>
      </c>
    </row>
    <row r="66" spans="2:4" x14ac:dyDescent="0.25">
      <c r="B66" s="132">
        <v>43466</v>
      </c>
      <c r="C66" s="134">
        <v>1030317</v>
      </c>
      <c r="D66" s="134">
        <v>410896969</v>
      </c>
    </row>
    <row r="67" spans="2:4" x14ac:dyDescent="0.25">
      <c r="B67" s="131">
        <v>43497</v>
      </c>
      <c r="C67" s="134">
        <v>978277</v>
      </c>
      <c r="D67" s="134">
        <v>393363933</v>
      </c>
    </row>
    <row r="68" spans="2:4" x14ac:dyDescent="0.25">
      <c r="B68" s="131">
        <v>43525</v>
      </c>
      <c r="C68" s="134">
        <v>1348516</v>
      </c>
      <c r="D68" s="134">
        <v>544861634</v>
      </c>
    </row>
    <row r="69" spans="2:4" x14ac:dyDescent="0.25">
      <c r="B69" s="131">
        <v>43556</v>
      </c>
      <c r="C69" s="134">
        <v>2678504</v>
      </c>
      <c r="D69" s="134">
        <v>1052138556</v>
      </c>
    </row>
    <row r="70" spans="2:4" x14ac:dyDescent="0.25">
      <c r="B70" s="131">
        <v>43586</v>
      </c>
      <c r="C70" s="134">
        <v>3636139</v>
      </c>
      <c r="D70" s="134">
        <v>1481900363</v>
      </c>
    </row>
    <row r="71" spans="2:4" x14ac:dyDescent="0.25">
      <c r="B71" s="131">
        <v>43617</v>
      </c>
      <c r="C71" s="134">
        <v>6740954</v>
      </c>
      <c r="D71" s="134">
        <v>2849155922</v>
      </c>
    </row>
    <row r="72" spans="2:4" x14ac:dyDescent="0.25">
      <c r="B72" s="131">
        <v>43647</v>
      </c>
      <c r="C72" s="134">
        <v>12076123</v>
      </c>
      <c r="D72" s="134">
        <v>4906541069</v>
      </c>
    </row>
    <row r="73" spans="2:4" x14ac:dyDescent="0.25">
      <c r="B73" s="131">
        <v>43678</v>
      </c>
      <c r="C73" s="134">
        <v>13149487</v>
      </c>
      <c r="D73" s="134">
        <v>5363132667</v>
      </c>
    </row>
    <row r="74" spans="2:4" x14ac:dyDescent="0.25">
      <c r="B74" s="131">
        <v>43709</v>
      </c>
      <c r="C74" s="134">
        <v>6567510</v>
      </c>
      <c r="D74" s="134">
        <v>2570528065</v>
      </c>
    </row>
    <row r="75" spans="2:4" x14ac:dyDescent="0.25">
      <c r="B75" s="131">
        <v>43739</v>
      </c>
      <c r="C75" s="134">
        <v>3056294</v>
      </c>
      <c r="D75" s="134">
        <v>1097103855</v>
      </c>
    </row>
    <row r="76" spans="2:4" x14ac:dyDescent="0.25">
      <c r="B76" s="131">
        <v>43770</v>
      </c>
      <c r="C76" s="134">
        <v>1430865</v>
      </c>
      <c r="D76" s="134">
        <v>464896647</v>
      </c>
    </row>
    <row r="77" spans="2:4" s="152" customFormat="1" x14ac:dyDescent="0.25">
      <c r="B77" s="153">
        <v>43800</v>
      </c>
      <c r="C77" s="139">
        <v>1661546</v>
      </c>
      <c r="D77" s="139">
        <v>511100176</v>
      </c>
    </row>
    <row r="78" spans="2:4" s="152" customFormat="1" x14ac:dyDescent="0.25">
      <c r="B78" s="132">
        <v>43831</v>
      </c>
      <c r="C78" s="134">
        <v>1308423</v>
      </c>
      <c r="D78" s="134">
        <v>459653035</v>
      </c>
    </row>
    <row r="79" spans="2:4" s="152" customFormat="1" x14ac:dyDescent="0.25">
      <c r="B79" s="131">
        <v>43862</v>
      </c>
      <c r="C79" s="134">
        <v>1222881</v>
      </c>
      <c r="D79" s="134">
        <v>418715866</v>
      </c>
    </row>
    <row r="80" spans="2:4" s="152" customFormat="1" x14ac:dyDescent="0.25">
      <c r="B80" s="131">
        <v>43891</v>
      </c>
      <c r="C80" s="134">
        <v>778166</v>
      </c>
      <c r="D80" s="134">
        <v>233400287</v>
      </c>
    </row>
    <row r="81" spans="2:5" s="152" customFormat="1" x14ac:dyDescent="0.25">
      <c r="B81" s="131">
        <v>43922</v>
      </c>
      <c r="C81" s="134">
        <v>397166</v>
      </c>
      <c r="D81" s="134">
        <v>109096463</v>
      </c>
    </row>
    <row r="82" spans="2:5" s="152" customFormat="1" x14ac:dyDescent="0.25">
      <c r="B82" s="131">
        <v>43952</v>
      </c>
      <c r="C82" s="134">
        <v>743562</v>
      </c>
      <c r="D82" s="134">
        <v>218958697</v>
      </c>
    </row>
    <row r="83" spans="2:5" s="152" customFormat="1" x14ac:dyDescent="0.25">
      <c r="B83" s="131">
        <v>43983</v>
      </c>
      <c r="C83" s="134">
        <v>2581424</v>
      </c>
      <c r="D83" s="134">
        <v>933115393</v>
      </c>
    </row>
    <row r="84" spans="2:5" s="152" customFormat="1" x14ac:dyDescent="0.25">
      <c r="B84" s="131">
        <v>44013</v>
      </c>
      <c r="C84" s="134">
        <v>7099623</v>
      </c>
      <c r="D84" s="134">
        <v>2621778557</v>
      </c>
    </row>
    <row r="85" spans="2:5" s="152" customFormat="1" x14ac:dyDescent="0.25">
      <c r="B85" s="131">
        <v>44044</v>
      </c>
      <c r="C85" s="134">
        <v>8693227</v>
      </c>
      <c r="D85" s="134">
        <v>3271570389</v>
      </c>
    </row>
    <row r="86" spans="2:5" s="152" customFormat="1" x14ac:dyDescent="0.25">
      <c r="B86" s="131">
        <v>44075</v>
      </c>
      <c r="C86" s="134">
        <v>2787377</v>
      </c>
      <c r="D86" s="134">
        <v>913340912</v>
      </c>
    </row>
    <row r="87" spans="2:5" s="152" customFormat="1" x14ac:dyDescent="0.25">
      <c r="B87" s="131">
        <v>44105</v>
      </c>
      <c r="C87" s="134">
        <v>1417314</v>
      </c>
      <c r="D87" s="134">
        <v>416623861</v>
      </c>
    </row>
    <row r="88" spans="2:5" s="152" customFormat="1" x14ac:dyDescent="0.25">
      <c r="B88" s="131">
        <v>44136</v>
      </c>
      <c r="C88" s="134">
        <v>1014224</v>
      </c>
      <c r="D88" s="134">
        <v>277723648</v>
      </c>
    </row>
    <row r="89" spans="2:5" x14ac:dyDescent="0.25">
      <c r="B89" s="137">
        <v>44166</v>
      </c>
      <c r="C89" s="140">
        <v>943660</v>
      </c>
      <c r="D89" s="140">
        <v>256267795</v>
      </c>
      <c r="E89" s="57"/>
    </row>
    <row r="90" spans="2:5" x14ac:dyDescent="0.25">
      <c r="B90" s="145" t="s">
        <v>151</v>
      </c>
      <c r="C90" s="47"/>
      <c r="D90" s="47"/>
      <c r="E90" s="47"/>
    </row>
    <row r="91" spans="2:5" x14ac:dyDescent="0.25">
      <c r="B91" s="146" t="s">
        <v>150</v>
      </c>
      <c r="C91" s="47"/>
      <c r="D91" s="47"/>
      <c r="E91" s="47"/>
    </row>
    <row r="92" spans="2:5" x14ac:dyDescent="0.25">
      <c r="B92" s="146" t="s">
        <v>149</v>
      </c>
      <c r="C92" s="47"/>
      <c r="D92" s="47"/>
      <c r="E92" s="47"/>
    </row>
    <row r="93" spans="2:5" x14ac:dyDescent="0.25">
      <c r="B93" s="47" t="s">
        <v>148</v>
      </c>
      <c r="C93" s="47"/>
      <c r="D93" s="47"/>
      <c r="E93" s="47"/>
    </row>
    <row r="94" spans="2:5" x14ac:dyDescent="0.25">
      <c r="B94" s="47" t="s">
        <v>54</v>
      </c>
      <c r="C94" s="47"/>
    </row>
    <row r="95" spans="2:5" x14ac:dyDescent="0.25">
      <c r="B95" s="47"/>
      <c r="C95" s="4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"/>
  <sheetViews>
    <sheetView topLeftCell="B1" zoomScale="130" zoomScaleNormal="130" workbookViewId="0">
      <selection activeCell="B2" sqref="B2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9" t="s">
        <v>152</v>
      </c>
      <c r="C2" s="46"/>
      <c r="D2" s="46"/>
      <c r="E2" s="46"/>
      <c r="F2" s="46"/>
      <c r="G2" s="46"/>
      <c r="H2" s="46"/>
      <c r="I2" s="46"/>
      <c r="J2" s="46"/>
      <c r="K2" s="46"/>
      <c r="M2" s="49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2:25" x14ac:dyDescent="0.25">
      <c r="B3" s="50"/>
      <c r="C3" s="50"/>
      <c r="D3" s="50"/>
      <c r="E3" s="50"/>
      <c r="F3" s="50"/>
      <c r="G3" s="50"/>
    </row>
    <row r="4" spans="2:25" x14ac:dyDescent="0.25">
      <c r="B4" s="189"/>
      <c r="C4" s="189"/>
      <c r="D4" s="189"/>
      <c r="E4" s="59"/>
      <c r="F4" s="59"/>
      <c r="G4" s="54" t="s">
        <v>57</v>
      </c>
      <c r="H4" s="47"/>
    </row>
    <row r="5" spans="2:25" s="39" customFormat="1" x14ac:dyDescent="0.25">
      <c r="B5" s="189"/>
      <c r="C5" s="189"/>
      <c r="D5" s="189"/>
      <c r="E5" s="51"/>
      <c r="F5" s="51"/>
      <c r="G5" s="52" t="s">
        <v>70</v>
      </c>
      <c r="H5" s="47"/>
    </row>
    <row r="6" spans="2:25" x14ac:dyDescent="0.25">
      <c r="B6" s="47" t="s">
        <v>71</v>
      </c>
      <c r="C6" s="47"/>
      <c r="D6" s="47"/>
      <c r="E6" s="47"/>
      <c r="F6" s="47"/>
      <c r="G6" s="62">
        <v>353354731</v>
      </c>
      <c r="H6" s="47"/>
    </row>
    <row r="7" spans="2:25" x14ac:dyDescent="0.25">
      <c r="B7" s="47" t="s">
        <v>72</v>
      </c>
      <c r="C7" s="47"/>
      <c r="D7" s="47"/>
      <c r="E7" s="47"/>
      <c r="F7" s="47"/>
      <c r="G7" s="62">
        <v>13699655</v>
      </c>
      <c r="H7" s="47"/>
    </row>
    <row r="8" spans="2:25" x14ac:dyDescent="0.25">
      <c r="B8" s="47" t="s">
        <v>73</v>
      </c>
      <c r="C8" s="47"/>
      <c r="D8" s="47"/>
      <c r="E8" s="47"/>
      <c r="F8" s="47"/>
      <c r="G8" s="62">
        <v>19890023</v>
      </c>
      <c r="H8" s="47"/>
    </row>
    <row r="9" spans="2:25" x14ac:dyDescent="0.25">
      <c r="B9" s="47" t="s">
        <v>74</v>
      </c>
      <c r="C9" s="47"/>
      <c r="D9" s="47"/>
      <c r="E9" s="47"/>
      <c r="F9" s="47"/>
      <c r="G9" s="62">
        <v>183589150</v>
      </c>
      <c r="H9" s="47"/>
    </row>
    <row r="10" spans="2:25" x14ac:dyDescent="0.25">
      <c r="B10" s="50" t="s">
        <v>75</v>
      </c>
      <c r="C10" s="50"/>
      <c r="D10" s="50"/>
      <c r="E10" s="50"/>
      <c r="F10" s="50"/>
      <c r="G10" s="61">
        <v>379811158</v>
      </c>
      <c r="H10" s="47"/>
    </row>
    <row r="11" spans="2:25" x14ac:dyDescent="0.25">
      <c r="B11" s="47" t="s">
        <v>54</v>
      </c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5"/>
  <sheetViews>
    <sheetView zoomScale="120" zoomScaleNormal="120" workbookViewId="0">
      <selection activeCell="B10" sqref="B10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49" t="s">
        <v>76</v>
      </c>
      <c r="C2" s="46"/>
      <c r="D2" s="46"/>
      <c r="E2" s="46"/>
      <c r="F2" s="46"/>
      <c r="G2" s="46"/>
      <c r="H2" s="46"/>
      <c r="I2" s="46"/>
      <c r="J2" s="46"/>
      <c r="M2" s="53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2:26" x14ac:dyDescent="0.25">
      <c r="B3" s="50"/>
      <c r="C3" s="50"/>
      <c r="D3" s="50"/>
      <c r="E3" s="50"/>
      <c r="F3" s="50"/>
      <c r="G3" s="50"/>
      <c r="H3" s="50"/>
      <c r="I3" s="39"/>
      <c r="J3" s="39"/>
    </row>
    <row r="4" spans="2:26" x14ac:dyDescent="0.25">
      <c r="B4" s="190"/>
      <c r="C4" s="190"/>
      <c r="D4" s="190"/>
      <c r="E4" s="57"/>
      <c r="F4" s="50"/>
      <c r="G4" s="159" t="s">
        <v>57</v>
      </c>
      <c r="H4" s="50"/>
      <c r="I4" s="39"/>
      <c r="J4" s="39"/>
    </row>
    <row r="5" spans="2:26" x14ac:dyDescent="0.25">
      <c r="B5" s="190"/>
      <c r="C5" s="190"/>
      <c r="D5" s="190"/>
      <c r="E5" s="50"/>
      <c r="F5" s="50"/>
      <c r="G5" s="159" t="s">
        <v>77</v>
      </c>
      <c r="H5" s="50"/>
      <c r="I5" s="39"/>
      <c r="J5" s="39"/>
    </row>
    <row r="6" spans="2:26" x14ac:dyDescent="0.25">
      <c r="B6" s="47" t="s">
        <v>71</v>
      </c>
      <c r="C6" s="47"/>
      <c r="D6" s="47"/>
      <c r="E6" s="47"/>
      <c r="F6" s="47"/>
      <c r="G6" s="62">
        <v>2242048903642</v>
      </c>
      <c r="H6" s="47"/>
      <c r="I6" s="39"/>
      <c r="J6" s="39"/>
    </row>
    <row r="7" spans="2:26" x14ac:dyDescent="0.25">
      <c r="B7" s="47" t="s">
        <v>72</v>
      </c>
      <c r="C7" s="47"/>
      <c r="D7" s="47"/>
      <c r="E7" s="47"/>
      <c r="F7" s="47"/>
      <c r="G7" s="62">
        <v>4478590913</v>
      </c>
      <c r="H7" s="47"/>
      <c r="I7" s="39"/>
      <c r="J7" s="39"/>
    </row>
    <row r="8" spans="2:26" x14ac:dyDescent="0.25">
      <c r="B8" s="47" t="s">
        <v>73</v>
      </c>
      <c r="C8" s="47"/>
      <c r="D8" s="47"/>
      <c r="E8" s="47"/>
      <c r="F8" s="47"/>
      <c r="G8" s="62">
        <v>13274336766</v>
      </c>
      <c r="H8" s="47"/>
      <c r="I8" s="39"/>
      <c r="J8" s="39"/>
    </row>
    <row r="9" spans="2:26" x14ac:dyDescent="0.25">
      <c r="B9" s="47" t="s">
        <v>74</v>
      </c>
      <c r="C9" s="47"/>
      <c r="D9" s="47"/>
      <c r="E9" s="47"/>
      <c r="F9" s="47"/>
      <c r="G9" s="62">
        <v>2962746537</v>
      </c>
      <c r="H9" s="47"/>
      <c r="I9" s="39"/>
      <c r="J9" s="39"/>
    </row>
    <row r="10" spans="2:26" x14ac:dyDescent="0.25">
      <c r="B10" s="170" t="s">
        <v>75</v>
      </c>
      <c r="C10" s="57"/>
      <c r="D10" s="170"/>
      <c r="E10" s="57"/>
      <c r="F10" s="57"/>
      <c r="G10" s="172">
        <v>69949173180</v>
      </c>
      <c r="H10" s="57"/>
      <c r="I10" s="39"/>
      <c r="J10" s="39"/>
    </row>
    <row r="11" spans="2:26" x14ac:dyDescent="0.25">
      <c r="B11" s="167" t="s">
        <v>137</v>
      </c>
      <c r="C11" s="169"/>
      <c r="D11" s="165"/>
      <c r="E11" s="169"/>
      <c r="F11" s="171"/>
      <c r="G11" s="168"/>
      <c r="H11" s="169"/>
    </row>
    <row r="12" spans="2:26" s="162" customFormat="1" x14ac:dyDescent="0.25">
      <c r="B12" s="167" t="s">
        <v>138</v>
      </c>
      <c r="C12" s="165"/>
      <c r="D12" s="165"/>
      <c r="E12" s="165"/>
      <c r="F12" s="168"/>
      <c r="G12" s="168"/>
      <c r="H12" s="165"/>
    </row>
    <row r="13" spans="2:26" x14ac:dyDescent="0.25">
      <c r="B13" s="167" t="s">
        <v>54</v>
      </c>
      <c r="C13" s="167"/>
      <c r="D13" s="167"/>
      <c r="E13" s="165"/>
      <c r="F13" s="168"/>
      <c r="G13" s="168"/>
      <c r="H13" s="165"/>
    </row>
    <row r="14" spans="2:26" x14ac:dyDescent="0.25">
      <c r="B14" s="165"/>
      <c r="C14" s="165"/>
      <c r="D14" s="165"/>
      <c r="E14" s="165"/>
      <c r="F14" s="168"/>
      <c r="G14" s="168"/>
      <c r="H14" s="165"/>
    </row>
    <row r="15" spans="2:26" x14ac:dyDescent="0.25">
      <c r="B15" s="165"/>
      <c r="C15" s="165"/>
      <c r="D15" s="165"/>
      <c r="E15" s="165"/>
      <c r="F15" s="165"/>
      <c r="G15" s="165"/>
      <c r="H15" s="165"/>
    </row>
  </sheetData>
  <mergeCells count="1">
    <mergeCell ref="B4:D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zoomScale="110" zoomScaleNormal="110" workbookViewId="0">
      <selection activeCell="F20" sqref="F20"/>
    </sheetView>
  </sheetViews>
  <sheetFormatPr defaultColWidth="9.140625" defaultRowHeight="15" x14ac:dyDescent="0.25"/>
  <cols>
    <col min="1" max="1" width="6.5703125" style="2" customWidth="1"/>
    <col min="2" max="2" width="39.85546875" style="2" customWidth="1"/>
    <col min="3" max="3" width="26" style="2" customWidth="1"/>
    <col min="4" max="4" width="32" style="2" customWidth="1"/>
    <col min="5" max="5" width="27.140625" style="2" customWidth="1"/>
    <col min="6" max="6" width="17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49" t="s">
        <v>78</v>
      </c>
      <c r="C2" s="46"/>
      <c r="D2" s="46"/>
      <c r="E2" s="46"/>
      <c r="M2" s="46"/>
      <c r="N2" s="46"/>
    </row>
    <row r="3" spans="2:14" x14ac:dyDescent="0.25">
      <c r="B3" s="51"/>
      <c r="C3" s="51"/>
      <c r="D3" s="51"/>
      <c r="E3" s="51"/>
      <c r="F3" s="51"/>
      <c r="G3" s="51"/>
      <c r="H3" s="51"/>
    </row>
    <row r="4" spans="2:14" x14ac:dyDescent="0.25">
      <c r="B4" s="127"/>
      <c r="C4" s="156" t="s">
        <v>79</v>
      </c>
      <c r="D4" s="156"/>
      <c r="E4" s="51"/>
      <c r="F4" s="51" t="s">
        <v>80</v>
      </c>
      <c r="G4" s="51"/>
      <c r="H4" s="51"/>
      <c r="I4"/>
      <c r="J4"/>
      <c r="K4" s="154"/>
    </row>
    <row r="5" spans="2:14" x14ac:dyDescent="0.25">
      <c r="B5" s="127"/>
      <c r="C5" s="161" t="s">
        <v>50</v>
      </c>
      <c r="D5" s="51" t="s">
        <v>81</v>
      </c>
      <c r="E5" s="51" t="s">
        <v>82</v>
      </c>
      <c r="F5" s="161" t="s">
        <v>50</v>
      </c>
      <c r="G5" s="51" t="s">
        <v>81</v>
      </c>
      <c r="H5" s="51" t="s">
        <v>83</v>
      </c>
      <c r="I5"/>
      <c r="J5"/>
      <c r="K5" s="154"/>
    </row>
    <row r="6" spans="2:14" x14ac:dyDescent="0.25">
      <c r="B6" s="47" t="s">
        <v>71</v>
      </c>
      <c r="C6" s="134">
        <v>199839830</v>
      </c>
      <c r="D6" s="174">
        <v>169472471613</v>
      </c>
      <c r="E6" s="176">
        <f>D6/C6</f>
        <v>848.04151210997327</v>
      </c>
      <c r="F6" s="134">
        <v>142970224</v>
      </c>
      <c r="G6" s="125">
        <v>1857522225281</v>
      </c>
      <c r="H6" s="134">
        <f>G6/F6</f>
        <v>12992.371231655901</v>
      </c>
    </row>
    <row r="7" spans="2:14" x14ac:dyDescent="0.25">
      <c r="B7" s="47" t="s">
        <v>72</v>
      </c>
      <c r="C7" s="134">
        <v>13699655</v>
      </c>
      <c r="D7" s="174">
        <v>4478590913</v>
      </c>
      <c r="E7" s="176">
        <f>D7/C7</f>
        <v>326.91267867694478</v>
      </c>
      <c r="F7" s="134">
        <v>0</v>
      </c>
      <c r="G7" s="125">
        <v>0</v>
      </c>
      <c r="H7" s="134">
        <v>0</v>
      </c>
    </row>
    <row r="8" spans="2:14" x14ac:dyDescent="0.25">
      <c r="B8" s="47" t="s">
        <v>73</v>
      </c>
      <c r="C8" s="134">
        <v>19735231</v>
      </c>
      <c r="D8" s="174">
        <v>12237153206</v>
      </c>
      <c r="E8" s="176">
        <f>D8/C8</f>
        <v>620.0663780423954</v>
      </c>
      <c r="F8" s="134">
        <v>154792</v>
      </c>
      <c r="G8" s="125">
        <v>1037183560</v>
      </c>
      <c r="H8" s="134">
        <f>G8/F8</f>
        <v>6700.4984753734043</v>
      </c>
    </row>
    <row r="9" spans="2:14" x14ac:dyDescent="0.25">
      <c r="B9" s="47" t="s">
        <v>74</v>
      </c>
      <c r="C9" s="134">
        <v>155345474</v>
      </c>
      <c r="D9" s="174">
        <v>1498788811</v>
      </c>
      <c r="E9" s="176">
        <f>D9/C9</f>
        <v>9.6481009224639536</v>
      </c>
      <c r="F9" s="134">
        <v>28243676</v>
      </c>
      <c r="G9" s="125">
        <v>1463957726</v>
      </c>
      <c r="H9" s="134">
        <f>G9/F9</f>
        <v>51.833115703494123</v>
      </c>
    </row>
    <row r="10" spans="2:14" x14ac:dyDescent="0.25">
      <c r="B10" s="50" t="s">
        <v>75</v>
      </c>
      <c r="C10" s="93">
        <v>363423838</v>
      </c>
      <c r="D10" s="175">
        <v>63291668411</v>
      </c>
      <c r="E10" s="177">
        <f>D10/C10</f>
        <v>174.15387157680064</v>
      </c>
      <c r="F10" s="93">
        <v>16387320</v>
      </c>
      <c r="G10" s="147">
        <v>6657504769</v>
      </c>
      <c r="H10" s="93">
        <f>G10/F10</f>
        <v>406.25952071479657</v>
      </c>
    </row>
    <row r="11" spans="2:14" x14ac:dyDescent="0.25">
      <c r="B11" s="47" t="s">
        <v>85</v>
      </c>
      <c r="C11" s="144"/>
      <c r="D11" s="144"/>
      <c r="E11" s="144"/>
      <c r="F11" s="144"/>
      <c r="G11" s="144"/>
      <c r="H11" s="144"/>
    </row>
    <row r="12" spans="2:14" x14ac:dyDescent="0.25">
      <c r="B12" s="47" t="s">
        <v>84</v>
      </c>
      <c r="C12" s="47"/>
      <c r="D12" s="47"/>
      <c r="E12" s="144"/>
      <c r="F12" s="144"/>
      <c r="G12" s="144"/>
      <c r="H12" s="144"/>
    </row>
    <row r="13" spans="2:14" s="144" customFormat="1" x14ac:dyDescent="0.25">
      <c r="B13" s="47" t="s">
        <v>54</v>
      </c>
      <c r="C13" s="47"/>
      <c r="D13" s="47"/>
    </row>
    <row r="14" spans="2:14" x14ac:dyDescent="0.25">
      <c r="C14" s="144"/>
      <c r="D14" s="144"/>
      <c r="E14" s="144"/>
      <c r="F14" s="144"/>
      <c r="G14" s="144"/>
      <c r="H14" s="144"/>
    </row>
    <row r="19" spans="2:5" x14ac:dyDescent="0.25">
      <c r="B19" s="126"/>
      <c r="C19" s="126"/>
      <c r="D19" s="126"/>
    </row>
    <row r="20" spans="2:5" x14ac:dyDescent="0.25">
      <c r="E20" s="126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9" customFormat="1" x14ac:dyDescent="0.25">
      <c r="B2" s="53" t="s">
        <v>86</v>
      </c>
      <c r="C2" s="46"/>
    </row>
    <row r="3" spans="2:13" x14ac:dyDescent="0.25">
      <c r="B3" s="50"/>
      <c r="C3" s="50"/>
      <c r="D3" s="50"/>
    </row>
    <row r="4" spans="2:13" ht="15" customHeight="1" x14ac:dyDescent="0.25">
      <c r="B4" s="157" t="s">
        <v>56</v>
      </c>
      <c r="C4" s="159" t="s">
        <v>57</v>
      </c>
      <c r="D4" s="159"/>
      <c r="E4"/>
      <c r="L4" s="46"/>
      <c r="M4" s="46"/>
    </row>
    <row r="5" spans="2:13" ht="24" customHeight="1" x14ac:dyDescent="0.25">
      <c r="B5" s="158"/>
      <c r="C5" s="159" t="s">
        <v>29</v>
      </c>
      <c r="D5" s="159" t="s">
        <v>30</v>
      </c>
      <c r="E5"/>
    </row>
    <row r="6" spans="2:13" x14ac:dyDescent="0.25">
      <c r="B6" s="72">
        <v>43466</v>
      </c>
      <c r="C6" s="69">
        <v>27005568</v>
      </c>
      <c r="D6" s="69">
        <v>168203141059</v>
      </c>
    </row>
    <row r="7" spans="2:13" x14ac:dyDescent="0.25">
      <c r="B7" s="163" t="s">
        <v>104</v>
      </c>
      <c r="C7" s="68">
        <v>26571736</v>
      </c>
      <c r="D7" s="68">
        <v>168432091852</v>
      </c>
    </row>
    <row r="8" spans="2:13" x14ac:dyDescent="0.25">
      <c r="B8" s="72">
        <v>43525</v>
      </c>
      <c r="C8" s="68">
        <v>28315672</v>
      </c>
      <c r="D8" s="68">
        <v>159344193494</v>
      </c>
    </row>
    <row r="9" spans="2:13" x14ac:dyDescent="0.25">
      <c r="B9" s="72">
        <v>43556</v>
      </c>
      <c r="C9" s="68">
        <v>28974478</v>
      </c>
      <c r="D9" s="68">
        <v>168284991021</v>
      </c>
    </row>
    <row r="10" spans="2:13" x14ac:dyDescent="0.25">
      <c r="B10" s="72">
        <v>43586</v>
      </c>
      <c r="C10" s="68">
        <v>30360495</v>
      </c>
      <c r="D10" s="68">
        <v>176773811642</v>
      </c>
    </row>
    <row r="11" spans="2:13" x14ac:dyDescent="0.25">
      <c r="B11" s="72">
        <v>43617</v>
      </c>
      <c r="C11" s="70">
        <v>28359379</v>
      </c>
      <c r="D11" s="68">
        <v>169572684765</v>
      </c>
    </row>
    <row r="12" spans="2:13" x14ac:dyDescent="0.25">
      <c r="B12" s="72">
        <v>43647</v>
      </c>
      <c r="C12" s="68">
        <v>31493402</v>
      </c>
      <c r="D12" s="68">
        <v>196960621652</v>
      </c>
    </row>
    <row r="13" spans="2:13" x14ac:dyDescent="0.25">
      <c r="B13" s="72">
        <v>43678</v>
      </c>
      <c r="C13" s="68">
        <v>28920043</v>
      </c>
      <c r="D13" s="68">
        <v>184438592878</v>
      </c>
    </row>
    <row r="14" spans="2:13" x14ac:dyDescent="0.25">
      <c r="B14" s="72">
        <v>43709</v>
      </c>
      <c r="C14" s="68">
        <v>29864803</v>
      </c>
      <c r="D14" s="68">
        <v>186908061770</v>
      </c>
    </row>
    <row r="15" spans="2:13" x14ac:dyDescent="0.25">
      <c r="B15" s="72">
        <v>43739</v>
      </c>
      <c r="C15" s="68">
        <v>29976491</v>
      </c>
      <c r="D15" s="68">
        <v>192255288596</v>
      </c>
    </row>
    <row r="16" spans="2:13" x14ac:dyDescent="0.25">
      <c r="B16" s="72">
        <v>43770</v>
      </c>
      <c r="C16" s="68">
        <v>29117460</v>
      </c>
      <c r="D16" s="68">
        <v>204399355952</v>
      </c>
    </row>
    <row r="17" spans="1:11" x14ac:dyDescent="0.25">
      <c r="B17" s="72">
        <v>43800</v>
      </c>
      <c r="C17" s="68">
        <v>31391661</v>
      </c>
      <c r="D17" s="68">
        <v>206160804037</v>
      </c>
    </row>
    <row r="18" spans="1:11" x14ac:dyDescent="0.25">
      <c r="B18" s="72">
        <v>43831</v>
      </c>
      <c r="C18" s="68">
        <v>28256095</v>
      </c>
      <c r="D18" s="68">
        <v>190687414855</v>
      </c>
    </row>
    <row r="19" spans="1:11" x14ac:dyDescent="0.25">
      <c r="B19" s="163" t="s">
        <v>59</v>
      </c>
      <c r="C19" s="68">
        <v>28274985</v>
      </c>
      <c r="D19" s="68">
        <v>180365526733</v>
      </c>
    </row>
    <row r="20" spans="1:11" x14ac:dyDescent="0.25">
      <c r="B20" s="72">
        <v>43891</v>
      </c>
      <c r="C20" s="68">
        <v>28400981</v>
      </c>
      <c r="D20" s="68">
        <v>223002546858</v>
      </c>
    </row>
    <row r="21" spans="1:11" x14ac:dyDescent="0.25">
      <c r="B21" s="72">
        <v>43922</v>
      </c>
      <c r="C21" s="68">
        <v>27204598</v>
      </c>
      <c r="D21" s="68">
        <v>161823309718</v>
      </c>
    </row>
    <row r="22" spans="1:11" x14ac:dyDescent="0.25">
      <c r="B22" s="72">
        <v>43952</v>
      </c>
      <c r="C22" s="68">
        <v>26966811</v>
      </c>
      <c r="D22" s="68">
        <v>178559484721</v>
      </c>
    </row>
    <row r="23" spans="1:11" x14ac:dyDescent="0.25">
      <c r="B23" s="72">
        <v>43983</v>
      </c>
      <c r="C23" s="68">
        <v>30208024</v>
      </c>
      <c r="D23" s="68">
        <v>184144300382</v>
      </c>
    </row>
    <row r="24" spans="1:11" x14ac:dyDescent="0.25">
      <c r="B24" s="72">
        <v>44013</v>
      </c>
      <c r="C24" s="68">
        <v>31260868</v>
      </c>
      <c r="D24" s="68">
        <v>202432722648</v>
      </c>
    </row>
    <row r="25" spans="1:11" x14ac:dyDescent="0.25">
      <c r="B25" s="72">
        <v>44044</v>
      </c>
      <c r="C25" s="68">
        <v>28920407</v>
      </c>
      <c r="D25" s="68">
        <v>167826663795</v>
      </c>
    </row>
    <row r="26" spans="1:11" x14ac:dyDescent="0.25">
      <c r="B26" s="72">
        <v>44075</v>
      </c>
      <c r="C26" s="68">
        <v>30154281</v>
      </c>
      <c r="D26" s="68">
        <v>173201645137</v>
      </c>
    </row>
    <row r="27" spans="1:11" x14ac:dyDescent="0.25">
      <c r="B27" s="72">
        <v>44105</v>
      </c>
      <c r="C27" s="68">
        <v>30730172</v>
      </c>
      <c r="D27" s="68">
        <v>176302136629</v>
      </c>
    </row>
    <row r="28" spans="1:11" x14ac:dyDescent="0.25">
      <c r="B28" s="72">
        <v>44136</v>
      </c>
      <c r="C28" s="68">
        <v>30406511</v>
      </c>
      <c r="D28" s="68">
        <v>176659443655</v>
      </c>
    </row>
    <row r="29" spans="1:11" x14ac:dyDescent="0.25">
      <c r="B29" s="74">
        <v>44166</v>
      </c>
      <c r="C29" s="67">
        <v>32570998</v>
      </c>
      <c r="D29" s="67">
        <v>227043708511</v>
      </c>
    </row>
    <row r="30" spans="1:11" x14ac:dyDescent="0.25">
      <c r="A30"/>
      <c r="B30" s="47" t="s">
        <v>87</v>
      </c>
      <c r="C30" s="154"/>
      <c r="D30" s="154"/>
      <c r="E30" s="154"/>
      <c r="F30"/>
      <c r="G30"/>
      <c r="H30"/>
      <c r="I30"/>
      <c r="J30"/>
      <c r="K30"/>
    </row>
    <row r="31" spans="1:11" x14ac:dyDescent="0.25">
      <c r="A31"/>
      <c r="B31" s="47" t="s">
        <v>54</v>
      </c>
      <c r="C31" s="47"/>
      <c r="D31" s="47"/>
      <c r="E31"/>
      <c r="F31"/>
      <c r="G31"/>
      <c r="H31"/>
      <c r="I31"/>
      <c r="J31"/>
      <c r="K3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"/>
  <sheetViews>
    <sheetView workbookViewId="0">
      <selection activeCell="B2" sqref="B2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3" t="s">
        <v>88</v>
      </c>
      <c r="C2" s="46"/>
      <c r="D2" s="46"/>
      <c r="E2" s="46"/>
      <c r="F2" s="46"/>
      <c r="G2" s="46"/>
      <c r="H2" s="46"/>
      <c r="I2" s="46"/>
      <c r="U2" s="46"/>
      <c r="V2" s="46"/>
      <c r="W2" s="46"/>
    </row>
    <row r="3" spans="2:23" x14ac:dyDescent="0.25">
      <c r="B3" s="50"/>
      <c r="C3" s="50"/>
      <c r="D3" s="50"/>
    </row>
    <row r="4" spans="2:23" x14ac:dyDescent="0.25">
      <c r="B4" s="88"/>
      <c r="C4" s="160" t="s">
        <v>57</v>
      </c>
      <c r="D4" s="160"/>
      <c r="E4" s="58"/>
    </row>
    <row r="5" spans="2:23" x14ac:dyDescent="0.25">
      <c r="B5" s="71"/>
      <c r="C5" s="55" t="s">
        <v>89</v>
      </c>
      <c r="D5" s="89" t="s">
        <v>81</v>
      </c>
      <c r="E5" s="47"/>
    </row>
    <row r="6" spans="2:23" x14ac:dyDescent="0.25">
      <c r="B6" s="90" t="s">
        <v>90</v>
      </c>
      <c r="C6" s="42">
        <v>328830660</v>
      </c>
      <c r="D6" s="86">
        <v>2183503297201</v>
      </c>
      <c r="E6" s="47"/>
    </row>
    <row r="7" spans="2:23" x14ac:dyDescent="0.25">
      <c r="B7" s="91" t="s">
        <v>91</v>
      </c>
      <c r="C7" s="41">
        <v>24524071</v>
      </c>
      <c r="D7" s="87">
        <v>58545606441</v>
      </c>
      <c r="E7" s="47"/>
    </row>
    <row r="8" spans="2:23" x14ac:dyDescent="0.25">
      <c r="B8" s="47" t="s">
        <v>92</v>
      </c>
      <c r="C8" s="47"/>
      <c r="D8" s="47"/>
      <c r="E8"/>
    </row>
    <row r="9" spans="2:23" x14ac:dyDescent="0.25">
      <c r="B9" s="47" t="s">
        <v>93</v>
      </c>
      <c r="C9" s="47"/>
      <c r="D9" s="47"/>
      <c r="E9"/>
    </row>
    <row r="10" spans="2:23" x14ac:dyDescent="0.25">
      <c r="B10" s="47" t="s">
        <v>54</v>
      </c>
      <c r="C10" s="47"/>
      <c r="D10" s="4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I29" sqref="I29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21.5703125" style="2" customWidth="1"/>
    <col min="4" max="4" width="25.5703125" style="2" customWidth="1"/>
    <col min="5" max="16384" width="9.140625" style="2"/>
  </cols>
  <sheetData>
    <row r="2" spans="2:11" x14ac:dyDescent="0.25">
      <c r="B2" s="53" t="s">
        <v>94</v>
      </c>
      <c r="C2" s="46"/>
      <c r="D2" s="46"/>
      <c r="K2" s="46"/>
    </row>
    <row r="3" spans="2:11" x14ac:dyDescent="0.25">
      <c r="B3" s="51"/>
      <c r="C3" s="51"/>
      <c r="D3" s="51"/>
    </row>
    <row r="4" spans="2:11" ht="15" customHeight="1" x14ac:dyDescent="0.25">
      <c r="B4" s="191" t="s">
        <v>56</v>
      </c>
      <c r="C4" s="156" t="s">
        <v>57</v>
      </c>
      <c r="D4" s="156"/>
      <c r="E4"/>
      <c r="F4"/>
    </row>
    <row r="5" spans="2:11" ht="33.75" customHeight="1" x14ac:dyDescent="0.25">
      <c r="B5" s="192"/>
      <c r="C5" s="148" t="s">
        <v>29</v>
      </c>
      <c r="D5" s="148" t="s">
        <v>30</v>
      </c>
      <c r="E5"/>
      <c r="F5"/>
    </row>
    <row r="6" spans="2:11" x14ac:dyDescent="0.25">
      <c r="B6" s="73">
        <v>43831</v>
      </c>
      <c r="C6" s="69">
        <v>26187016</v>
      </c>
      <c r="D6" s="69">
        <v>185446426614</v>
      </c>
    </row>
    <row r="7" spans="2:11" x14ac:dyDescent="0.25">
      <c r="B7" s="131">
        <v>43862</v>
      </c>
      <c r="C7" s="68">
        <v>26229086</v>
      </c>
      <c r="D7" s="68">
        <v>175163537966</v>
      </c>
    </row>
    <row r="8" spans="2:11" x14ac:dyDescent="0.25">
      <c r="B8" s="72">
        <v>43891</v>
      </c>
      <c r="C8" s="68">
        <v>26320801</v>
      </c>
      <c r="D8" s="68">
        <v>218084922313</v>
      </c>
    </row>
    <row r="9" spans="2:11" x14ac:dyDescent="0.25">
      <c r="B9" s="72">
        <v>43922</v>
      </c>
      <c r="C9" s="68">
        <v>25151037</v>
      </c>
      <c r="D9" s="68">
        <v>156967536225</v>
      </c>
    </row>
    <row r="10" spans="2:11" x14ac:dyDescent="0.25">
      <c r="B10" s="72">
        <v>43952</v>
      </c>
      <c r="C10" s="68">
        <v>24955287</v>
      </c>
      <c r="D10" s="68">
        <v>174054716565</v>
      </c>
    </row>
    <row r="11" spans="2:11" x14ac:dyDescent="0.25">
      <c r="B11" s="72">
        <v>43983</v>
      </c>
      <c r="C11" s="68">
        <v>28153344</v>
      </c>
      <c r="D11" s="68">
        <v>179434706078</v>
      </c>
    </row>
    <row r="12" spans="2:11" x14ac:dyDescent="0.25">
      <c r="B12" s="72">
        <v>44013</v>
      </c>
      <c r="C12" s="68">
        <v>29218048</v>
      </c>
      <c r="D12" s="68">
        <v>197400430816</v>
      </c>
    </row>
    <row r="13" spans="2:11" x14ac:dyDescent="0.25">
      <c r="B13" s="72">
        <v>44044</v>
      </c>
      <c r="C13" s="68">
        <v>26904324</v>
      </c>
      <c r="D13" s="68">
        <v>163021008251</v>
      </c>
    </row>
    <row r="14" spans="2:11" x14ac:dyDescent="0.25">
      <c r="B14" s="72">
        <v>44075</v>
      </c>
      <c r="C14" s="68">
        <v>28124270</v>
      </c>
      <c r="D14" s="68">
        <v>168372154812</v>
      </c>
    </row>
    <row r="15" spans="2:11" x14ac:dyDescent="0.25">
      <c r="B15" s="72">
        <v>44105</v>
      </c>
      <c r="C15" s="68">
        <v>28694620</v>
      </c>
      <c r="D15" s="68">
        <v>171492806907</v>
      </c>
    </row>
    <row r="16" spans="2:11" x14ac:dyDescent="0.25">
      <c r="B16" s="72">
        <v>44136</v>
      </c>
      <c r="C16" s="68">
        <v>28374689</v>
      </c>
      <c r="D16" s="68">
        <v>171978853163</v>
      </c>
    </row>
    <row r="17" spans="2:6" x14ac:dyDescent="0.25">
      <c r="B17" s="92">
        <v>44166</v>
      </c>
      <c r="C17" s="93">
        <v>30518138</v>
      </c>
      <c r="D17" s="93">
        <v>222086197492</v>
      </c>
    </row>
    <row r="18" spans="2:6" x14ac:dyDescent="0.25">
      <c r="B18" s="47" t="s">
        <v>95</v>
      </c>
      <c r="C18" s="47"/>
      <c r="D18" s="47"/>
      <c r="E18" s="47"/>
      <c r="F18"/>
    </row>
    <row r="19" spans="2:6" x14ac:dyDescent="0.25">
      <c r="B19" s="47" t="s">
        <v>96</v>
      </c>
      <c r="C19" s="47"/>
      <c r="D19" s="47"/>
      <c r="E19" s="47"/>
      <c r="F19"/>
    </row>
    <row r="20" spans="2:6" x14ac:dyDescent="0.25">
      <c r="B20" s="47" t="s">
        <v>54</v>
      </c>
      <c r="C20" s="47"/>
      <c r="D20" s="47"/>
      <c r="E20" s="47"/>
      <c r="F20"/>
    </row>
  </sheetData>
  <mergeCells count="1">
    <mergeCell ref="B4:B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B2" sqref="B2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24.28515625" style="2" customWidth="1"/>
    <col min="4" max="4" width="24.5703125" style="2" customWidth="1"/>
    <col min="5" max="16384" width="9.140625" style="2"/>
  </cols>
  <sheetData>
    <row r="2" spans="2:4" x14ac:dyDescent="0.25">
      <c r="B2" s="53" t="s">
        <v>97</v>
      </c>
      <c r="C2" s="46"/>
      <c r="D2" s="46"/>
    </row>
    <row r="3" spans="2:4" x14ac:dyDescent="0.25">
      <c r="B3" s="50"/>
      <c r="C3" s="51"/>
      <c r="D3" s="51"/>
    </row>
    <row r="4" spans="2:4" ht="15" customHeight="1" x14ac:dyDescent="0.25">
      <c r="B4" s="154"/>
      <c r="C4" s="193" t="s">
        <v>57</v>
      </c>
      <c r="D4" s="193"/>
    </row>
    <row r="5" spans="2:4" ht="22.5" x14ac:dyDescent="0.25">
      <c r="B5" s="85" t="s">
        <v>56</v>
      </c>
      <c r="C5" s="127" t="s">
        <v>29</v>
      </c>
      <c r="D5" s="127" t="s">
        <v>30</v>
      </c>
    </row>
    <row r="6" spans="2:4" x14ac:dyDescent="0.25">
      <c r="B6" s="73">
        <v>43831</v>
      </c>
      <c r="C6" s="69">
        <v>2069079</v>
      </c>
      <c r="D6" s="69">
        <v>5240988242</v>
      </c>
    </row>
    <row r="7" spans="2:4" x14ac:dyDescent="0.25">
      <c r="B7" s="166" t="s">
        <v>59</v>
      </c>
      <c r="C7" s="68">
        <v>2045899</v>
      </c>
      <c r="D7" s="68">
        <v>5201988767</v>
      </c>
    </row>
    <row r="8" spans="2:4" x14ac:dyDescent="0.25">
      <c r="B8" s="72">
        <v>43891</v>
      </c>
      <c r="C8" s="68">
        <v>2080180</v>
      </c>
      <c r="D8" s="68">
        <v>4917624545</v>
      </c>
    </row>
    <row r="9" spans="2:4" x14ac:dyDescent="0.25">
      <c r="B9" s="131">
        <v>43922</v>
      </c>
      <c r="C9" s="68">
        <v>2053561</v>
      </c>
      <c r="D9" s="68">
        <v>4855773493</v>
      </c>
    </row>
    <row r="10" spans="2:4" x14ac:dyDescent="0.25">
      <c r="B10" s="72">
        <v>43952</v>
      </c>
      <c r="C10" s="68">
        <v>2011524</v>
      </c>
      <c r="D10" s="68">
        <v>4504768156</v>
      </c>
    </row>
    <row r="11" spans="2:4" x14ac:dyDescent="0.25">
      <c r="B11" s="72">
        <v>43983</v>
      </c>
      <c r="C11" s="68">
        <v>2054680</v>
      </c>
      <c r="D11" s="68">
        <v>4709594304</v>
      </c>
    </row>
    <row r="12" spans="2:4" x14ac:dyDescent="0.25">
      <c r="B12" s="72">
        <v>44013</v>
      </c>
      <c r="C12" s="68">
        <v>2042820</v>
      </c>
      <c r="D12" s="68">
        <v>5032291832</v>
      </c>
    </row>
    <row r="13" spans="2:4" x14ac:dyDescent="0.25">
      <c r="B13" s="72">
        <v>44044</v>
      </c>
      <c r="C13" s="68">
        <v>2016083</v>
      </c>
      <c r="D13" s="68">
        <v>4805655545</v>
      </c>
    </row>
    <row r="14" spans="2:4" x14ac:dyDescent="0.25">
      <c r="B14" s="72">
        <v>44075</v>
      </c>
      <c r="C14" s="68">
        <v>2030011</v>
      </c>
      <c r="D14" s="68">
        <v>4829490324</v>
      </c>
    </row>
    <row r="15" spans="2:4" x14ac:dyDescent="0.25">
      <c r="B15" s="72">
        <v>44105</v>
      </c>
      <c r="C15" s="68">
        <v>2035552</v>
      </c>
      <c r="D15" s="68">
        <v>4809329723</v>
      </c>
    </row>
    <row r="16" spans="2:4" x14ac:dyDescent="0.25">
      <c r="B16" s="72">
        <v>44136</v>
      </c>
      <c r="C16" s="68">
        <v>2031822</v>
      </c>
      <c r="D16" s="68">
        <v>4680590492</v>
      </c>
    </row>
    <row r="17" spans="2:7" x14ac:dyDescent="0.25">
      <c r="B17" s="92">
        <v>44166</v>
      </c>
      <c r="C17" s="93">
        <v>2052860</v>
      </c>
      <c r="D17" s="93">
        <v>4957511019</v>
      </c>
    </row>
    <row r="18" spans="2:7" x14ac:dyDescent="0.25">
      <c r="B18" s="47" t="s">
        <v>98</v>
      </c>
      <c r="C18" s="47"/>
      <c r="D18" s="47"/>
      <c r="E18" s="47"/>
      <c r="F18"/>
      <c r="G18" s="165"/>
    </row>
    <row r="19" spans="2:7" x14ac:dyDescent="0.25">
      <c r="B19" s="47" t="s">
        <v>93</v>
      </c>
      <c r="C19" s="47"/>
      <c r="D19" s="47"/>
      <c r="E19" s="47"/>
      <c r="F19"/>
      <c r="G19" s="165"/>
    </row>
    <row r="20" spans="2:7" x14ac:dyDescent="0.25">
      <c r="B20" s="47" t="s">
        <v>54</v>
      </c>
      <c r="C20" s="47"/>
      <c r="D20" s="47"/>
      <c r="E20" s="47"/>
      <c r="F20"/>
      <c r="G20" s="165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Siniša Šehović</cp:lastModifiedBy>
  <dcterms:created xsi:type="dcterms:W3CDTF">2020-05-22T06:00:33Z</dcterms:created>
  <dcterms:modified xsi:type="dcterms:W3CDTF">2021-08-09T13:43:07Z</dcterms:modified>
</cp:coreProperties>
</file>