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spapac\My Documents\BiBi\Platne transakcije i računi - 2018\Zrinka poslala Slavku\"/>
    </mc:Choice>
  </mc:AlternateContent>
  <bookViews>
    <workbookView xWindow="0" yWindow="0" windowWidth="28800" windowHeight="12432" firstSheet="30" activeTab="36"/>
  </bookViews>
  <sheets>
    <sheet name="Table 1" sheetId="13" r:id="rId1"/>
    <sheet name="Figures 1, 2, 3 and 4" sheetId="15" r:id="rId2"/>
    <sheet name="Figure 5" sheetId="14" r:id="rId3"/>
    <sheet name="Figure 6" sheetId="55" r:id="rId4"/>
    <sheet name="Figures 7 and 8" sheetId="29" r:id="rId5"/>
    <sheet name="Figure 9" sheetId="56" r:id="rId6"/>
    <sheet name="Figures 10 and 11" sheetId="28" r:id="rId7"/>
    <sheet name="Figures 12, 13 and 14" sheetId="27" r:id="rId8"/>
    <sheet name="Figures 15, 16, 17 and 18" sheetId="26" r:id="rId9"/>
    <sheet name="Tables 2 and 3" sheetId="25" r:id="rId10"/>
    <sheet name="Table 4" sheetId="24" r:id="rId11"/>
    <sheet name="Figure 19" sheetId="57" r:id="rId12"/>
    <sheet name="Figure 20" sheetId="58" r:id="rId13"/>
    <sheet name="Figure 21" sheetId="23" r:id="rId14"/>
    <sheet name="Figures 22, 23 and 24" sheetId="22" r:id="rId15"/>
    <sheet name="Figure 25" sheetId="59" r:id="rId16"/>
    <sheet name="Figures 26, 27 and 28" sheetId="20" r:id="rId17"/>
    <sheet name="Figure 29 and 30" sheetId="30" r:id="rId18"/>
    <sheet name="Figure 31" sheetId="60" r:id="rId19"/>
    <sheet name="Figure 32" sheetId="61" r:id="rId20"/>
    <sheet name="Figures 33 and 34" sheetId="33" r:id="rId21"/>
    <sheet name="Figure 35" sheetId="79" r:id="rId22"/>
    <sheet name="Figure 36" sheetId="80" r:id="rId23"/>
    <sheet name="Figures 37" sheetId="81" r:id="rId24"/>
    <sheet name="Figure 38" sheetId="82" r:id="rId25"/>
    <sheet name="Figure 39" sheetId="83" r:id="rId26"/>
    <sheet name="Figure 40" sheetId="84" r:id="rId27"/>
    <sheet name="Figure 41" sheetId="85" r:id="rId28"/>
    <sheet name="Figure 42" sheetId="86" r:id="rId29"/>
    <sheet name="Figures 43 and 44" sheetId="87" r:id="rId30"/>
    <sheet name="Table 5 (2)" sheetId="88" r:id="rId31"/>
    <sheet name="Figure 45" sheetId="89" r:id="rId32"/>
    <sheet name="Table 6" sheetId="90" r:id="rId33"/>
    <sheet name="Table 7" sheetId="91" r:id="rId34"/>
    <sheet name="Figures 46 and 47" sheetId="92" r:id="rId35"/>
    <sheet name="Figure 48" sheetId="93" r:id="rId36"/>
    <sheet name="Figure 49" sheetId="94" r:id="rId37"/>
    <sheet name="Table 8 " sheetId="95" r:id="rId38"/>
  </sheets>
  <externalReferences>
    <externalReference r:id="rId39"/>
  </externalReferences>
  <calcPr calcId="152511"/>
</workbook>
</file>

<file path=xl/calcChain.xml><?xml version="1.0" encoding="utf-8"?>
<calcChain xmlns="http://schemas.openxmlformats.org/spreadsheetml/2006/main">
  <c r="B20" i="83" l="1"/>
  <c r="B19" i="83"/>
  <c r="B18" i="83"/>
  <c r="B17" i="83"/>
  <c r="B16" i="83"/>
  <c r="B15" i="83"/>
  <c r="B14" i="83"/>
  <c r="B13" i="83"/>
  <c r="B12" i="83"/>
  <c r="B11" i="83"/>
  <c r="B10" i="83"/>
  <c r="B9" i="83"/>
  <c r="B8" i="83"/>
  <c r="B20" i="82"/>
  <c r="B19" i="82"/>
  <c r="B18" i="82"/>
  <c r="B17" i="82"/>
  <c r="B16" i="82"/>
  <c r="B15" i="82"/>
  <c r="B14" i="82"/>
  <c r="B13" i="82"/>
  <c r="B12" i="82"/>
  <c r="B11" i="82"/>
  <c r="B10" i="82"/>
  <c r="B9" i="82"/>
  <c r="B8" i="82"/>
  <c r="E7" i="90" l="1"/>
  <c r="E8" i="90"/>
  <c r="E9" i="90"/>
  <c r="E10" i="90"/>
  <c r="E11" i="90"/>
  <c r="E6" i="90"/>
  <c r="F35" i="89"/>
  <c r="F34" i="89"/>
  <c r="F33" i="89"/>
  <c r="F32" i="89"/>
  <c r="F31" i="89"/>
  <c r="F30" i="89"/>
  <c r="F29" i="89"/>
  <c r="F28" i="89"/>
  <c r="F27" i="89"/>
  <c r="F26" i="89"/>
  <c r="F25" i="89"/>
  <c r="F24" i="89"/>
  <c r="F16" i="13" l="1"/>
  <c r="E79" i="94" l="1"/>
  <c r="E78" i="94"/>
  <c r="E77" i="94"/>
  <c r="E76" i="94"/>
  <c r="E75" i="94"/>
  <c r="E74" i="94"/>
  <c r="E73" i="94"/>
  <c r="E72" i="94"/>
  <c r="E71" i="94"/>
  <c r="E70" i="94"/>
  <c r="E69" i="94"/>
  <c r="E68" i="94"/>
  <c r="E59" i="94"/>
  <c r="E58" i="94"/>
  <c r="E57" i="94"/>
  <c r="E56" i="94"/>
  <c r="E55" i="94"/>
  <c r="E54" i="94"/>
  <c r="E53" i="94"/>
  <c r="E52" i="94"/>
  <c r="E51" i="94"/>
  <c r="E50" i="94"/>
  <c r="E49" i="94"/>
  <c r="E48" i="94"/>
  <c r="E79" i="93"/>
  <c r="E78" i="93"/>
  <c r="E77" i="93"/>
  <c r="E76" i="93"/>
  <c r="E75" i="93"/>
  <c r="E74" i="93"/>
  <c r="E73" i="93"/>
  <c r="E72" i="93"/>
  <c r="E71" i="93"/>
  <c r="E70" i="93"/>
  <c r="E69" i="93"/>
  <c r="E68" i="93"/>
  <c r="E59" i="93"/>
  <c r="E58" i="93"/>
  <c r="E57" i="93"/>
  <c r="E56" i="93"/>
  <c r="E55" i="93"/>
  <c r="E54" i="93"/>
  <c r="E53" i="93"/>
  <c r="E52" i="93"/>
  <c r="E51" i="93"/>
  <c r="E50" i="93"/>
  <c r="E49" i="93"/>
  <c r="E48" i="93"/>
  <c r="E59" i="92"/>
  <c r="E58" i="92"/>
  <c r="E57" i="92"/>
  <c r="E56" i="92"/>
  <c r="E55" i="92"/>
  <c r="E54" i="92"/>
  <c r="E53" i="92"/>
  <c r="E52" i="92"/>
  <c r="E51" i="92"/>
  <c r="E50" i="92"/>
  <c r="E49" i="92"/>
  <c r="E48" i="92"/>
  <c r="E17" i="92"/>
  <c r="E16" i="92"/>
  <c r="E15" i="92"/>
  <c r="E14" i="92"/>
  <c r="E13" i="92"/>
  <c r="E12" i="92"/>
  <c r="E11" i="92"/>
  <c r="E10" i="92"/>
  <c r="E9" i="92"/>
  <c r="E8" i="92"/>
  <c r="E7" i="92"/>
  <c r="E6" i="92"/>
  <c r="H35" i="89"/>
  <c r="D35" i="89"/>
  <c r="H34" i="89"/>
  <c r="D34" i="89"/>
  <c r="H33" i="89"/>
  <c r="D33" i="89"/>
  <c r="H32" i="89"/>
  <c r="D32" i="89"/>
  <c r="H31" i="89"/>
  <c r="D31" i="89"/>
  <c r="H30" i="89"/>
  <c r="D30" i="89"/>
  <c r="H29" i="89"/>
  <c r="D29" i="89"/>
  <c r="H28" i="89"/>
  <c r="D28" i="89"/>
  <c r="H27" i="89"/>
  <c r="D27" i="89"/>
  <c r="H26" i="89"/>
  <c r="D26" i="89"/>
  <c r="H25" i="89"/>
  <c r="D25" i="89"/>
  <c r="H24" i="89"/>
  <c r="D24" i="89"/>
  <c r="D9" i="88"/>
  <c r="C9" i="88"/>
  <c r="D62" i="87"/>
  <c r="C62" i="87"/>
  <c r="D21" i="87"/>
  <c r="C21" i="87"/>
  <c r="D19" i="86"/>
  <c r="C19" i="86"/>
  <c r="E18" i="85"/>
  <c r="E17" i="85"/>
  <c r="E16" i="85"/>
  <c r="E15" i="85"/>
  <c r="E14" i="85"/>
  <c r="E13" i="85"/>
  <c r="E12" i="85"/>
  <c r="E11" i="85"/>
  <c r="E10" i="85"/>
  <c r="E9" i="85"/>
  <c r="E8" i="85"/>
  <c r="E7" i="85"/>
  <c r="F12" i="84"/>
  <c r="D12" i="84"/>
  <c r="F11" i="84"/>
  <c r="D11" i="84"/>
  <c r="F10" i="84"/>
  <c r="D10" i="84"/>
  <c r="F9" i="84"/>
  <c r="D9" i="84"/>
  <c r="F8" i="84"/>
  <c r="D8" i="84"/>
  <c r="F7" i="84"/>
  <c r="D7" i="84"/>
  <c r="D20" i="83"/>
  <c r="C20" i="83"/>
  <c r="D20" i="82"/>
  <c r="C20" i="82"/>
  <c r="D20" i="81"/>
  <c r="C20" i="81"/>
  <c r="D19" i="80"/>
  <c r="C19" i="80"/>
  <c r="D18" i="79"/>
  <c r="C18" i="79"/>
  <c r="O11" i="15" l="1"/>
  <c r="O4" i="15"/>
  <c r="F7" i="13" l="1"/>
  <c r="G7" i="27" l="1"/>
  <c r="H19" i="29" l="1"/>
  <c r="H18" i="29"/>
  <c r="H17" i="29"/>
  <c r="H16" i="29"/>
  <c r="H15" i="29"/>
  <c r="H14" i="29"/>
  <c r="H13" i="29"/>
  <c r="H12" i="29"/>
  <c r="H11" i="29"/>
  <c r="H10" i="29"/>
  <c r="H9" i="29"/>
  <c r="H8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2" i="26" l="1"/>
  <c r="H81" i="26"/>
  <c r="H80" i="26"/>
  <c r="H79" i="26"/>
  <c r="H78" i="26"/>
  <c r="H77" i="26"/>
  <c r="H76" i="26"/>
  <c r="H75" i="26"/>
  <c r="H74" i="26"/>
  <c r="H73" i="26"/>
  <c r="H72" i="26"/>
  <c r="H71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E12" i="13"/>
  <c r="C18" i="13"/>
  <c r="D17" i="13" s="1"/>
  <c r="E18" i="13"/>
  <c r="F17" i="13" l="1"/>
  <c r="F14" i="13"/>
  <c r="D11" i="13"/>
  <c r="D7" i="13"/>
  <c r="D14" i="13"/>
  <c r="D15" i="13"/>
  <c r="E19" i="13"/>
  <c r="F15" i="13"/>
  <c r="F8" i="13"/>
  <c r="F10" i="13"/>
  <c r="D8" i="13"/>
  <c r="D10" i="13"/>
  <c r="D9" i="13"/>
  <c r="F9" i="13"/>
  <c r="C19" i="13"/>
  <c r="D18" i="13" l="1"/>
  <c r="G19" i="26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3" i="26"/>
  <c r="E83" i="26"/>
  <c r="D83" i="26"/>
  <c r="C83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3" i="26"/>
  <c r="H83" i="26"/>
  <c r="H19" i="26"/>
  <c r="N15" i="15" l="1"/>
  <c r="L15" i="15"/>
  <c r="N9" i="15"/>
  <c r="L9" i="15"/>
  <c r="M4" i="15" s="1"/>
  <c r="M12" i="15" l="1"/>
  <c r="M11" i="15"/>
  <c r="O12" i="15"/>
  <c r="O7" i="15"/>
  <c r="O6" i="15"/>
  <c r="O5" i="15"/>
  <c r="M7" i="15"/>
  <c r="M5" i="15"/>
  <c r="M6" i="15"/>
  <c r="N16" i="15"/>
  <c r="L16" i="15"/>
</calcChain>
</file>

<file path=xl/sharedStrings.xml><?xml version="1.0" encoding="utf-8"?>
<sst xmlns="http://schemas.openxmlformats.org/spreadsheetml/2006/main" count="1092" uniqueCount="290">
  <si>
    <t/>
  </si>
  <si>
    <t>%</t>
  </si>
  <si>
    <t>Internet</t>
  </si>
  <si>
    <t>Telebanking</t>
  </si>
  <si>
    <t xml:space="preserve"> </t>
  </si>
  <si>
    <t>EUR</t>
  </si>
  <si>
    <t>USD</t>
  </si>
  <si>
    <t>CAD</t>
  </si>
  <si>
    <t>AUD</t>
  </si>
  <si>
    <t>CHF</t>
  </si>
  <si>
    <t xml:space="preserve"> Payment transactions in the RC</t>
  </si>
  <si>
    <t>Executed payment transactions</t>
  </si>
  <si>
    <t>Number of
transactions</t>
  </si>
  <si>
    <t>Value of transactions</t>
  </si>
  <si>
    <t>A) NATIONAL PAYMENT TRANSACTIONS</t>
  </si>
  <si>
    <t>TOTAL NATIONAL PAYMENT TRANSACTIONS (1 – 5)</t>
  </si>
  <si>
    <t>B) INTERNATIONAL PAYMENT TRANSACTIONS</t>
  </si>
  <si>
    <t>1 Sent credit transfers</t>
  </si>
  <si>
    <t>2  Standing orders</t>
  </si>
  <si>
    <t>3  Bill-paying service</t>
  </si>
  <si>
    <t>4  Direct debits</t>
  </si>
  <si>
    <t>5 Sent money remittances</t>
  </si>
  <si>
    <t>6 Sent credit transfers</t>
  </si>
  <si>
    <t>7  Received credit transfers</t>
  </si>
  <si>
    <t>8 Sent money remittances</t>
  </si>
  <si>
    <t>9 Received money remittances</t>
  </si>
  <si>
    <t>TOTAL INTERNATIONAL PAYMENT TRANSACTIONS (6 – 9)</t>
  </si>
  <si>
    <t>TOTAL (A + B)</t>
  </si>
  <si>
    <t>Source: CNB.</t>
  </si>
  <si>
    <r>
      <rPr>
        <b/>
        <sz val="8"/>
        <color theme="1"/>
        <rFont val="Arial"/>
        <family val="2"/>
        <charset val="238"/>
      </rPr>
      <t>Executed payment transactions</t>
    </r>
    <r>
      <rPr>
        <sz val="8"/>
        <color theme="1"/>
        <rFont val="Arial"/>
        <family val="2"/>
        <charset val="238"/>
      </rPr>
      <t xml:space="preserve"> include executed payment transactions of credit transfers, standing orders, direct debits, money remittances and bill-paying services in all currencies.</t>
    </r>
  </si>
  <si>
    <t>Executed payment transactions {1}</t>
  </si>
  <si>
    <t>Number of transactions</t>
  </si>
  <si>
    <t>Figure 1 Structure of national payment transactions according to number of executed transactions</t>
  </si>
  <si>
    <t>Sent credit transfers</t>
  </si>
  <si>
    <t>Standing orders</t>
  </si>
  <si>
    <t>Bill-paying service</t>
  </si>
  <si>
    <t>Direct debits</t>
  </si>
  <si>
    <t>Sent money remittances</t>
  </si>
  <si>
    <t>Received credit transfers</t>
  </si>
  <si>
    <t>Received money remittances</t>
  </si>
  <si>
    <t>TOTAL INTERNATIONAL PAYMENT TRANSACTIONS (6 – 8)</t>
  </si>
  <si>
    <t>TOTAL (A+B)</t>
  </si>
  <si>
    <t>Figure 2 Structure of national payment transactions according to value of executed transactions</t>
  </si>
  <si>
    <t>Figure 3 Structure of  international payment transactions according to number of executed transactions</t>
  </si>
  <si>
    <t>Figure 4 Structure of international payment transactions according to value of executed transactions</t>
  </si>
  <si>
    <t>Figure 5 Structure of credit transfers</t>
  </si>
  <si>
    <t>converted into kuna</t>
  </si>
  <si>
    <t>Reporting period</t>
  </si>
  <si>
    <t>Number of transactions – left</t>
  </si>
  <si>
    <t>Total</t>
  </si>
  <si>
    <t>Value of transactions – right</t>
  </si>
  <si>
    <t>number of transactions – left</t>
  </si>
  <si>
    <t>value of transactions – right</t>
  </si>
  <si>
    <t>1/16</t>
  </si>
  <si>
    <t>2/16</t>
  </si>
  <si>
    <t>3/16</t>
  </si>
  <si>
    <t>4/16</t>
  </si>
  <si>
    <t>5/16</t>
  </si>
  <si>
    <t>6/16</t>
  </si>
  <si>
    <t>7/16</t>
  </si>
  <si>
    <t>8/16</t>
  </si>
  <si>
    <t>9/16</t>
  </si>
  <si>
    <t>10/16</t>
  </si>
  <si>
    <t>11/16</t>
  </si>
  <si>
    <t>12/16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</si>
  <si>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</si>
  <si>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</si>
  <si>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</si>
  <si>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</si>
  <si>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</si>
  <si>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</si>
  <si>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</si>
  <si>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</si>
  <si>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</si>
  <si>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</si>
  <si>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</si>
  <si>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</si>
  <si>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</si>
  <si>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</si>
  <si>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</si>
  <si>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</si>
  <si>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</si>
  <si>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</si>
  <si>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</si>
  <si>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</si>
  <si>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</si>
  <si>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</si>
  <si>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</si>
  <si>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</si>
  <si>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</si>
  <si>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</si>
  <si>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</si>
  <si>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</si>
  <si>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</si>
  <si>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</si>
  <si>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</si>
  <si>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</si>
  <si>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</si>
  <si>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</si>
  <si>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</si>
  <si>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</si>
  <si>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Consumer</t>
  </si>
  <si>
    <t xml:space="preserve"> Value of transactions – right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</si>
  <si>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</si>
  <si>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</si>
  <si>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</si>
  <si>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</si>
  <si>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</si>
  <si>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</si>
  <si>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</si>
  <si>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</si>
  <si>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</si>
  <si>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</si>
  <si>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</si>
  <si>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</si>
  <si>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Sent national credit transfers of consumers in kuna</t>
  </si>
  <si>
    <t>Figure 10 Sent national credit transfers of consumers</t>
  </si>
  <si>
    <t>Sent national credit transfers in all currencies (other than the kuna)</t>
  </si>
  <si>
    <t>Figure 13 Sent national credit transfers of consumers</t>
  </si>
  <si>
    <t>Number of national credit transfers of consumers according to the method of initiation</t>
  </si>
  <si>
    <t>Consumer – number of transactions</t>
  </si>
  <si>
    <t>Total – number of transactions</t>
  </si>
  <si>
    <t>Paper-based</t>
  </si>
  <si>
    <t>Electronically</t>
  </si>
  <si>
    <t>Figure 15 Total number of national credit transfers of consumers according to the method of initiation</t>
  </si>
  <si>
    <t>Value of national credit transfers according to the method of initiation in kuna</t>
  </si>
  <si>
    <t>Consumer – value of transactions</t>
  </si>
  <si>
    <t>Total – value of transactions</t>
  </si>
  <si>
    <t>Figure 16 Total value of national credit transfers of consumers according to the method of initiation</t>
  </si>
  <si>
    <t>Table 2 Total number of national credit transfers executed electronically</t>
  </si>
  <si>
    <t>Payment method</t>
  </si>
  <si>
    <t>Table 3 Total value of national credit transfers executed electronically</t>
  </si>
  <si>
    <t>Over the counter</t>
  </si>
  <si>
    <t>Mobile phone</t>
  </si>
  <si>
    <t>ATM/banking kiosk</t>
  </si>
  <si>
    <t>E-bill</t>
  </si>
  <si>
    <t>Other</t>
  </si>
  <si>
    <t>Table 4 The average number and value of transactions of national credit transfers according to the number of users of payment services</t>
  </si>
  <si>
    <t>Value of
 transactions</t>
  </si>
  <si>
    <t>Services</t>
  </si>
  <si>
    <t>Internet banking</t>
  </si>
  <si>
    <t>Mobile banking</t>
  </si>
  <si>
    <t>Number of standing order contracts</t>
  </si>
  <si>
    <t>Consumer – left</t>
  </si>
  <si>
    <t>Figure 21 Number of standing order contracts</t>
  </si>
  <si>
    <t>Number and value of standing order transactions in kuna</t>
  </si>
  <si>
    <t>Figure 23 Number and value of standing order transactions of consumers</t>
  </si>
  <si>
    <t>Currency</t>
  </si>
  <si>
    <t>GBP</t>
  </si>
  <si>
    <t>Figure 35 Number and value of transactions of the bill-paying service</t>
  </si>
  <si>
    <t>Sent money remittances in the RC</t>
  </si>
  <si>
    <t>in kuna</t>
  </si>
  <si>
    <t>Figure 36 Sent money remittances in the RC</t>
  </si>
  <si>
    <t>Number of transactions – share</t>
  </si>
  <si>
    <t>Value of transactions – share</t>
  </si>
  <si>
    <t>Total – other</t>
  </si>
  <si>
    <t xml:space="preserve">Total </t>
  </si>
  <si>
    <t>Figure 40 Shares of the five most represented currencies in received money remittances</t>
  </si>
  <si>
    <t>Number of direct debit consents</t>
  </si>
  <si>
    <t>Consumer – right</t>
  </si>
  <si>
    <t>Total all</t>
  </si>
  <si>
    <t>Number of consents</t>
  </si>
  <si>
    <t>Figure 41 Number of direct debit consents</t>
  </si>
  <si>
    <t>Total number and value of direct debit transactions</t>
  </si>
  <si>
    <t>from accounts and payment cards</t>
  </si>
  <si>
    <t>Total number of transactions – left</t>
  </si>
  <si>
    <t>Total value of transactions – right</t>
  </si>
  <si>
    <t>Figure 42 Total number and value of direct debit transactions</t>
  </si>
  <si>
    <t xml:space="preserve">Number and value of direct debits from accounts and payment cards </t>
  </si>
  <si>
    <t>CONSUMERS</t>
  </si>
  <si>
    <t xml:space="preserve"> Number of transactions – left</t>
  </si>
  <si>
    <t>Figure 43 Number and value of direct debit transactions of consumers</t>
  </si>
  <si>
    <t>NON-CONSUMERS</t>
  </si>
  <si>
    <t>on 31 December 2018</t>
  </si>
  <si>
    <t>Type of account</t>
  </si>
  <si>
    <t>Transaction account</t>
  </si>
  <si>
    <t>Another payment account</t>
  </si>
  <si>
    <t>(with authorised overdraft, without authorised overdraft and blocked accounts)</t>
  </si>
  <si>
    <t>CONSUMER</t>
  </si>
  <si>
    <t>Not blocked</t>
  </si>
  <si>
    <t>Blocked</t>
  </si>
  <si>
    <t>Total*</t>
  </si>
  <si>
    <t>NON-CONSUMER</t>
  </si>
  <si>
    <t>* Transaction account and another payment account aggregated.</t>
  </si>
  <si>
    <t xml:space="preserve">Table 6  Number of users by payment instrument </t>
  </si>
  <si>
    <t>Description of payment methods</t>
  </si>
  <si>
    <t>Direct debit</t>
  </si>
  <si>
    <t>Standing order</t>
  </si>
  <si>
    <t>Note: As at 31 December 2018.</t>
  </si>
  <si>
    <t>Table 7 Payment instruments linked to the payment account</t>
  </si>
  <si>
    <t>Number of payment instruments</t>
  </si>
  <si>
    <t>4 and more</t>
  </si>
  <si>
    <t>Number of consumer accounts opened with credit institutions</t>
  </si>
  <si>
    <t>Single-currency</t>
  </si>
  <si>
    <t>Multi-currency</t>
  </si>
  <si>
    <t>Figure 46 Number of single-currency and multi-currency accounts of consumers opened with credit institutions</t>
  </si>
  <si>
    <t>Total number of accounts without an authorised overdraft</t>
  </si>
  <si>
    <t>Number of consumer accounts without an authorised overdraft</t>
  </si>
  <si>
    <t>Consumer – single-currency</t>
  </si>
  <si>
    <t xml:space="preserve">     Consumer – multi-currency</t>
  </si>
  <si>
    <t>Total number of accounts with an authorised overdraft</t>
  </si>
  <si>
    <t>Number of consumer accounts with an authorised overdraft</t>
  </si>
  <si>
    <t>Table 8 Number of blocked accounts</t>
  </si>
  <si>
    <r>
      <t xml:space="preserve">Sent credit transfers </t>
    </r>
    <r>
      <rPr>
        <sz val="8"/>
        <color theme="1"/>
        <rFont val="Arial"/>
        <family val="2"/>
        <charset val="238"/>
      </rPr>
      <t>include all national credit transfers executed to debit the payment accounts of consumers, business entities and credit institutions.</t>
    </r>
  </si>
  <si>
    <r>
      <rPr>
        <b/>
        <sz val="8"/>
        <color theme="1"/>
        <rFont val="Arial"/>
        <family val="2"/>
        <charset val="238"/>
      </rPr>
      <t xml:space="preserve">Standing orders </t>
    </r>
    <r>
      <rPr>
        <sz val="8"/>
        <color theme="1"/>
        <rFont val="Arial"/>
        <family val="2"/>
        <charset val="238"/>
      </rPr>
      <t>include all national standing orders executed to debit the payment accounts of consumers and business entities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</si>
  <si>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Bill-paying service</t>
    </r>
    <r>
      <rPr>
        <sz val="8"/>
        <color theme="1"/>
        <rFont val="Arial"/>
        <family val="2"/>
        <charset val="238"/>
      </rPr>
      <t xml:space="preserve"> includes all national payment account payment services executed to debit consumers and business entities.</t>
    </r>
  </si>
  <si>
    <r>
      <rPr>
        <b/>
        <sz val="8"/>
        <color theme="1"/>
        <rFont val="Arial"/>
        <family val="2"/>
        <charset val="238"/>
      </rPr>
      <t xml:space="preserve">Direct debits </t>
    </r>
    <r>
      <rPr>
        <sz val="8"/>
        <color theme="1"/>
        <rFont val="Arial"/>
        <family val="2"/>
        <charset val="238"/>
      </rPr>
      <t>include all national direct debits executed to debit the payment accounts of consumers and business entities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</si>
  <si>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national money remittances executed to debit consumers and business entities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</si>
  <si>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 xml:space="preserve">Sent credit transfers </t>
    </r>
    <r>
      <rPr>
        <sz val="8"/>
        <color theme="1"/>
        <rFont val="Arial"/>
        <family val="2"/>
        <charset val="238"/>
      </rPr>
      <t>include all international credit transfers executed to debit the payment accounts of consumers, business entities and credit institutions.</t>
    </r>
  </si>
  <si>
    <r>
      <rPr>
        <b/>
        <sz val="8"/>
        <color theme="1"/>
        <rFont val="Arial"/>
        <family val="2"/>
        <charset val="238"/>
      </rPr>
      <t xml:space="preserve">Received credit transfers </t>
    </r>
    <r>
      <rPr>
        <sz val="8"/>
        <color theme="1"/>
        <rFont val="Arial"/>
        <family val="2"/>
        <charset val="238"/>
      </rPr>
      <t>include all international credit transfers to credit the payment accounts of consumers, business entities and credit institutions.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</si>
  <si>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international money remittances to debit consumers and business entities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</si>
  <si>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Received money remittances</t>
    </r>
    <r>
      <rPr>
        <sz val="8"/>
        <color theme="1"/>
        <rFont val="Arial"/>
        <family val="2"/>
        <charset val="238"/>
      </rPr>
      <t xml:space="preserve"> include all international money remittances to credit consumers and business entities</t>
    </r>
    <r>
      <rPr>
        <sz val="8"/>
        <rFont val="Arial"/>
        <family val="2"/>
        <charset val="238"/>
      </rPr>
      <t>.</t>
    </r>
  </si>
  <si>
    <t xml:space="preserve">Note: Including payment transactions of consumers, business entities, credit institutions and the Financial Agency, </t>
  </si>
  <si>
    <t xml:space="preserve">                   executed in all currencies and converted into kuna.</t>
  </si>
  <si>
    <t>Total sent national and international credit transfers of consumers and business entities in all currencies (other than the kuna)</t>
  </si>
  <si>
    <t>Figure 6 Total sent national and international credit transfers of consumers and business entities</t>
  </si>
  <si>
    <t>Sent national and international credit transfers in all currencies (other than the kuna)</t>
  </si>
  <si>
    <t xml:space="preserve">Business entity </t>
  </si>
  <si>
    <t>Figure 7 Sent national and  international credit transfers of consumers</t>
  </si>
  <si>
    <t>Figure 8 Sent national and international credit transfers of business entities</t>
  </si>
  <si>
    <t>Total sent national credit transfers of consumers and business entities in kuna</t>
  </si>
  <si>
    <t>Figure 9 Total sent national credit transfers of consumers and business entities</t>
  </si>
  <si>
    <t>Figure 11 Sent national credit transfers of business entities</t>
  </si>
  <si>
    <t>Business entity</t>
  </si>
  <si>
    <t>Figure 12 Total sent national credit transfers of consumers and business entities</t>
  </si>
  <si>
    <t>Figure 14 Sent national credit transfers of business entities</t>
  </si>
  <si>
    <t>Business entity – number of transactions</t>
  </si>
  <si>
    <t>Figure 17 Total number of national credit transfers of business entities according to the method of initiation</t>
  </si>
  <si>
    <t>Business entity – value of transactions</t>
  </si>
  <si>
    <t>Figure 18 Total value of national credit transfers of business entities according to the method of initiation</t>
  </si>
  <si>
    <t xml:space="preserve">Note: Including national credit transfers executed to debit consumers </t>
  </si>
  <si>
    <t xml:space="preserve">                    and business entities in kuna.</t>
  </si>
  <si>
    <t>Note: Including national credit transfers executed to debit consumers and business entities in kuna.</t>
  </si>
  <si>
    <t>Total number and value of national credit transfers of consumers and business entities executed electronically over the counter</t>
  </si>
  <si>
    <t>Figure 19 Total number and value of national credit transfers of consumers and business entities executed electronically over the counter</t>
  </si>
  <si>
    <t>Total national credit transfers of consumers and business entities executed electronically by mobile phone</t>
  </si>
  <si>
    <t>Figure 20 Total number and value of national credit transfers of consumers and business entities executed electronically by mobile phone</t>
  </si>
  <si>
    <t>Business entity – right</t>
  </si>
  <si>
    <t xml:space="preserve">Figure 22 Total number and value of standing order transactions of consumers and business entities </t>
  </si>
  <si>
    <t>Figure 24 Number and value of standing order transactions of business entities</t>
  </si>
  <si>
    <t>Total sent international credit transfers of consumers and business entities in kuna</t>
  </si>
  <si>
    <t>Figure 25 Total sent international credit transfers of consumers and business entities in kuna</t>
  </si>
  <si>
    <t>Sent international credit transfers in all currencies (other than the kuna)</t>
  </si>
  <si>
    <t>Figure 26 Total sent international credit transfers of consumers and business entities in all currencies (other than the kuna)</t>
  </si>
  <si>
    <t>Figure 27 Sent international credit transfers of consumers</t>
  </si>
  <si>
    <t xml:space="preserve">Figure 28 Sent international credit transfers of business entities </t>
  </si>
  <si>
    <t>Total number of transactions of consumers and business entities</t>
  </si>
  <si>
    <t>Structure of the share of currencies in the total number of transactions of sent international credit transfers of consumers and business entities</t>
  </si>
  <si>
    <t>Figure 29 Structure of the share of currencies in the total number of transactions of sent international credit transfers of consumers and business entities</t>
  </si>
  <si>
    <t xml:space="preserve">Structure of the share of currencies in the total value of transactions of sent international credit transfers of consumers and business entities </t>
  </si>
  <si>
    <t>Total value of transactions of consumers and business entities</t>
  </si>
  <si>
    <t xml:space="preserve">Figure 30 Structure of the share of currencies in the total value of transactions of sent international credit transfers of consumers and business entities </t>
  </si>
  <si>
    <t>Total received international credit transfers of consumers and business entities in kuna</t>
  </si>
  <si>
    <t xml:space="preserve">Figure 31 Total received international credit transfers of consumers and business entities in kuna </t>
  </si>
  <si>
    <t>Total received international credit transfers of consumers and business entities in all currencies (other than the kuna)</t>
  </si>
  <si>
    <t>Figure 32 Total received international credit transfers of consumers and business entities in all currencies (other than the kuna)</t>
  </si>
  <si>
    <t>Structure of the share of currencies in the total number of transactions of received international credit transfers of consumers and business entities</t>
  </si>
  <si>
    <t xml:space="preserve">Total number of transactions of consumers and business entities </t>
  </si>
  <si>
    <t>Figure 33 Structure of the share of currencies in the total number of transactions of received international credit transfers of consumers and business entities</t>
  </si>
  <si>
    <t xml:space="preserve">Structure of the share of currencies in the total value of transactions of received international credit transfers of consumers and business entities </t>
  </si>
  <si>
    <t xml:space="preserve">Total value of transactions of consumers and business entities </t>
  </si>
  <si>
    <t xml:space="preserve">Figure 34 Structure of the share of currencies in the total value of transactions of received international credit transfers of consumers and business entities </t>
  </si>
  <si>
    <t>Sent international money remittances</t>
  </si>
  <si>
    <t>Figure 37 Sent international money remittances</t>
  </si>
  <si>
    <t>Received international money remittances</t>
  </si>
  <si>
    <t>Figure 38 Received international money remittances in kuna</t>
  </si>
  <si>
    <t>Received international money remittances in other currencies</t>
  </si>
  <si>
    <t>Figure 39 Received international money remittances in other currencies</t>
  </si>
  <si>
    <t>Received international money remittances in the five most represented currencies</t>
  </si>
  <si>
    <t>Business entity – left</t>
  </si>
  <si>
    <t>TOTAL</t>
  </si>
  <si>
    <t>Figure 44 Number and value of direct debit transactions of business entities</t>
  </si>
  <si>
    <t>Note: Including blocked accounts on 31 December 2018 and excluding accounts of credit institutions and the Financial Agency.</t>
  </si>
  <si>
    <t xml:space="preserve">Table 5 Number of accounts of consumers and business entities </t>
  </si>
  <si>
    <t xml:space="preserve">Total number of accounts of consumers and business entities </t>
  </si>
  <si>
    <t xml:space="preserve">Figure 45 Total number of accounts of consumers and business entities </t>
  </si>
  <si>
    <t>Number of accounts of business entities opened with credit institutions</t>
  </si>
  <si>
    <t xml:space="preserve">Figure 47 Number of single-currency and multi-currency accounts of business entities </t>
  </si>
  <si>
    <t>Figure 48 Number of accounts of consumers and business entities without an authorised overdraft</t>
  </si>
  <si>
    <t>Number of business entity accounts without an authorised overdraft</t>
  </si>
  <si>
    <t>Business entity – single-currency</t>
  </si>
  <si>
    <t>Business entity –
multi-currency</t>
  </si>
  <si>
    <t>Figure 49 Number of accounts of consumers and business entities with authorised overdrafts</t>
  </si>
  <si>
    <t>Number of accounts of business entities with an authorised overdraft</t>
  </si>
  <si>
    <t>Business entity – 
multi-currency</t>
  </si>
  <si>
    <t>Business entity – 
single-currency</t>
  </si>
  <si>
    <t>Consumer – 
single-currency</t>
  </si>
  <si>
    <t>Consumer – 
multi-currency</t>
  </si>
  <si>
    <t>Note: Not including blocked accounts and another payment accounts.</t>
  </si>
  <si>
    <t>Note: Not including blocked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</si>
</sst>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1A]mmm/\ yy;@"/>
  </numFmts>
  <fonts count="42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0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</cellStyleXfs>
  <cellXfs count="200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3" fontId="18" fillId="0" borderId="9" xfId="47" applyNumberFormat="1"/>
    <xf numFmtId="3" fontId="0" fillId="33" borderId="0" xfId="0" applyNumberFormat="1" applyFill="1"/>
    <xf numFmtId="0" fontId="19" fillId="0" borderId="0" xfId="42" applyNumberFormat="1"/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10" fontId="26" fillId="0" borderId="0" xfId="0" applyNumberFormat="1" applyFont="1"/>
    <xf numFmtId="3" fontId="23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4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166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29" fillId="0" borderId="0" xfId="0" applyNumberFormat="1" applyFont="1"/>
    <xf numFmtId="3" fontId="18" fillId="0" borderId="9" xfId="47" applyNumberFormat="1" applyFill="1"/>
    <xf numFmtId="0" fontId="30" fillId="0" borderId="0" xfId="42" applyNumberFormat="1" applyFont="1"/>
    <xf numFmtId="3" fontId="18" fillId="0" borderId="9" xfId="47" applyNumberFormat="1" applyFill="1" applyAlignment="1">
      <alignment horizontal="right"/>
    </xf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3" fontId="18" fillId="0" borderId="0" xfId="47" applyNumberFormat="1" applyBorder="1"/>
    <xf numFmtId="0" fontId="31" fillId="0" borderId="0" xfId="0" applyNumberFormat="1" applyFont="1"/>
    <xf numFmtId="0" fontId="30" fillId="0" borderId="10" xfId="48" applyNumberFormat="1" applyFont="1" applyAlignment="1">
      <alignment horizontal="left" vertical="center" wrapText="1"/>
    </xf>
    <xf numFmtId="0" fontId="30" fillId="0" borderId="10" xfId="48" applyNumberFormat="1" applyFont="1">
      <alignment horizontal="right" vertical="center" wrapText="1"/>
    </xf>
    <xf numFmtId="3" fontId="31" fillId="0" borderId="0" xfId="0" applyNumberFormat="1" applyFont="1"/>
    <xf numFmtId="0" fontId="30" fillId="0" borderId="9" xfId="46" applyNumberFormat="1" applyFont="1"/>
    <xf numFmtId="3" fontId="30" fillId="0" borderId="9" xfId="46" applyNumberFormat="1" applyFont="1"/>
    <xf numFmtId="0" fontId="32" fillId="0" borderId="0" xfId="0" applyNumberFormat="1" applyFont="1" applyAlignment="1">
      <alignment vertical="center"/>
    </xf>
    <xf numFmtId="0" fontId="0" fillId="34" borderId="0" xfId="0" applyNumberFormat="1" applyFill="1"/>
    <xf numFmtId="0" fontId="0" fillId="0" borderId="0" xfId="0" applyNumberFormat="1"/>
    <xf numFmtId="0" fontId="0" fillId="0" borderId="0" xfId="0" applyNumberFormat="1"/>
    <xf numFmtId="3" fontId="18" fillId="0" borderId="0" xfId="47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3" fontId="18" fillId="0" borderId="0" xfId="47" applyNumberForma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0" fillId="0" borderId="0" xfId="0" applyNumberFormat="1"/>
    <xf numFmtId="0" fontId="34" fillId="0" borderId="0" xfId="0" applyNumberFormat="1" applyFont="1"/>
    <xf numFmtId="3" fontId="34" fillId="0" borderId="0" xfId="47" applyNumberFormat="1" applyFont="1" applyBorder="1" applyAlignment="1">
      <alignment horizontal="center"/>
    </xf>
    <xf numFmtId="3" fontId="34" fillId="0" borderId="0" xfId="0" applyNumberFormat="1" applyFont="1"/>
    <xf numFmtId="166" fontId="35" fillId="0" borderId="0" xfId="0" applyNumberFormat="1" applyFont="1" applyAlignment="1">
      <alignment horizontal="center"/>
    </xf>
    <xf numFmtId="3" fontId="35" fillId="0" borderId="0" xfId="47" applyNumberFormat="1" applyFont="1" applyBorder="1" applyAlignment="1">
      <alignment horizontal="center"/>
    </xf>
    <xf numFmtId="166" fontId="35" fillId="0" borderId="0" xfId="47" applyNumberFormat="1" applyFont="1" applyBorder="1" applyAlignment="1">
      <alignment horizontal="center"/>
    </xf>
    <xf numFmtId="0" fontId="35" fillId="0" borderId="0" xfId="0" applyNumberFormat="1" applyFont="1"/>
    <xf numFmtId="3" fontId="35" fillId="0" borderId="0" xfId="0" applyNumberFormat="1" applyFont="1"/>
    <xf numFmtId="0" fontId="30" fillId="0" borderId="0" xfId="0" applyNumberFormat="1" applyFont="1"/>
    <xf numFmtId="0" fontId="0" fillId="0" borderId="0" xfId="0" applyNumberFormat="1"/>
    <xf numFmtId="3" fontId="19" fillId="0" borderId="0" xfId="46" applyNumberFormat="1" applyBorder="1"/>
    <xf numFmtId="0" fontId="37" fillId="0" borderId="10" xfId="48" applyNumberFormat="1" applyFont="1" applyAlignment="1">
      <alignment horizontal="left" vertical="center" wrapText="1"/>
    </xf>
    <xf numFmtId="0" fontId="37" fillId="0" borderId="10" xfId="48" applyNumberFormat="1" applyFont="1">
      <alignment horizontal="right" vertical="center" wrapText="1"/>
    </xf>
    <xf numFmtId="0" fontId="38" fillId="0" borderId="0" xfId="0" applyNumberFormat="1" applyFont="1"/>
    <xf numFmtId="3" fontId="38" fillId="0" borderId="0" xfId="0" applyNumberFormat="1" applyFont="1"/>
    <xf numFmtId="3" fontId="39" fillId="0" borderId="0" xfId="0" applyNumberFormat="1" applyFont="1" applyFill="1" applyBorder="1" applyAlignment="1" applyProtection="1">
      <alignment horizontal="right" vertical="center"/>
    </xf>
    <xf numFmtId="10" fontId="40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/>
    <xf numFmtId="3" fontId="38" fillId="0" borderId="0" xfId="0" applyNumberFormat="1" applyFont="1" applyFill="1" applyBorder="1" applyAlignment="1" applyProtection="1">
      <alignment horizontal="right" vertical="center"/>
    </xf>
    <xf numFmtId="10" fontId="37" fillId="0" borderId="0" xfId="0" applyNumberFormat="1" applyFont="1" applyFill="1" applyBorder="1" applyAlignment="1" applyProtection="1">
      <alignment horizontal="right" vertical="center"/>
    </xf>
    <xf numFmtId="0" fontId="37" fillId="0" borderId="8" xfId="45" applyNumberFormat="1" applyFont="1"/>
    <xf numFmtId="3" fontId="37" fillId="0" borderId="8" xfId="45" applyNumberFormat="1" applyFont="1"/>
    <xf numFmtId="9" fontId="37" fillId="0" borderId="8" xfId="45" applyNumberFormat="1" applyFont="1"/>
    <xf numFmtId="0" fontId="37" fillId="0" borderId="9" xfId="46" applyNumberFormat="1" applyFont="1"/>
    <xf numFmtId="3" fontId="37" fillId="0" borderId="9" xfId="46" applyNumberFormat="1" applyFont="1"/>
    <xf numFmtId="0" fontId="38" fillId="0" borderId="0" xfId="0" applyNumberFormat="1" applyFont="1" applyAlignment="1">
      <alignment wrapText="1"/>
    </xf>
    <xf numFmtId="3" fontId="38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10" fontId="41" fillId="0" borderId="0" xfId="0" applyNumberFormat="1" applyFont="1" applyAlignment="1">
      <alignment horizontal="right" vertical="center"/>
    </xf>
    <xf numFmtId="3" fontId="19" fillId="0" borderId="0" xfId="46" applyNumberFormat="1" applyFill="1" applyBorder="1"/>
    <xf numFmtId="0" fontId="0" fillId="0" borderId="9" xfId="0" applyNumberFormat="1" applyBorder="1"/>
    <xf numFmtId="0" fontId="29" fillId="0" borderId="0" xfId="0" applyNumberFormat="1" applyFont="1" applyFill="1"/>
    <xf numFmtId="0" fontId="0" fillId="0" borderId="0" xfId="0" applyNumberFormat="1" applyFill="1" applyBorder="1"/>
    <xf numFmtId="0" fontId="33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4" fillId="0" borderId="0" xfId="0" applyNumberFormat="1" applyFont="1" applyFill="1"/>
    <xf numFmtId="0" fontId="23" fillId="0" borderId="0" xfId="0" applyNumberFormat="1" applyFont="1" applyFill="1"/>
    <xf numFmtId="166" fontId="36" fillId="0" borderId="0" xfId="46" applyNumberFormat="1" applyFont="1" applyBorder="1" applyAlignment="1">
      <alignment horizontal="center"/>
    </xf>
    <xf numFmtId="166" fontId="19" fillId="0" borderId="0" xfId="46" applyNumberFormat="1" applyBorder="1" applyAlignment="1">
      <alignment horizontal="center"/>
    </xf>
    <xf numFmtId="0" fontId="0" fillId="0" borderId="0" xfId="0" applyNumberFormat="1" applyFill="1"/>
    <xf numFmtId="0" fontId="19" fillId="0" borderId="0" xfId="0" applyNumberFormat="1" applyFont="1" applyFill="1"/>
    <xf numFmtId="3" fontId="0" fillId="0" borderId="9" xfId="0" applyNumberFormat="1" applyBorder="1"/>
    <xf numFmtId="0" fontId="29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166" fontId="0" fillId="0" borderId="0" xfId="0" quotePrefix="1" applyNumberFormat="1" applyFont="1" applyAlignment="1">
      <alignment horizontal="center"/>
    </xf>
    <xf numFmtId="166" fontId="0" fillId="0" borderId="0" xfId="47" quotePrefix="1" applyNumberFormat="1" applyFont="1" applyBorder="1" applyAlignment="1">
      <alignment horizontal="center"/>
    </xf>
    <xf numFmtId="166" fontId="0" fillId="0" borderId="0" xfId="0" quotePrefix="1" applyNumberFormat="1" applyFont="1" applyBorder="1" applyAlignment="1">
      <alignment horizontal="center"/>
    </xf>
    <xf numFmtId="166" fontId="0" fillId="0" borderId="9" xfId="46" quotePrefix="1" applyNumberFormat="1" applyFont="1" applyAlignment="1">
      <alignment horizontal="center"/>
    </xf>
    <xf numFmtId="0" fontId="22" fillId="0" borderId="0" xfId="0" quotePrefix="1" applyNumberFormat="1" applyFont="1" applyAlignment="1">
      <alignment vertical="center"/>
    </xf>
    <xf numFmtId="0" fontId="19" fillId="0" borderId="10" xfId="48" quotePrefix="1" applyNumberFormat="1">
      <alignment horizontal="right" vertical="center" wrapText="1"/>
    </xf>
    <xf numFmtId="0" fontId="0" fillId="0" borderId="9" xfId="47" applyNumberFormat="1" applyFont="1"/>
    <xf numFmtId="166" fontId="19" fillId="0" borderId="9" xfId="46" quotePrefix="1" applyNumberFormat="1" applyAlignment="1">
      <alignment horizontal="center"/>
    </xf>
    <xf numFmtId="166" fontId="18" fillId="0" borderId="9" xfId="46" quotePrefix="1" applyNumberFormat="1" applyFont="1" applyAlignment="1">
      <alignment horizontal="center"/>
    </xf>
    <xf numFmtId="0" fontId="22" fillId="0" borderId="9" xfId="0" quotePrefix="1" applyNumberFormat="1" applyFont="1" applyBorder="1" applyAlignment="1">
      <alignment vertical="center"/>
    </xf>
    <xf numFmtId="166" fontId="0" fillId="0" borderId="0" xfId="46" quotePrefix="1" applyNumberFormat="1" applyFont="1" applyBorder="1" applyAlignment="1">
      <alignment horizontal="center"/>
    </xf>
    <xf numFmtId="0" fontId="0" fillId="0" borderId="9" xfId="47" applyNumberFormat="1" applyFont="1" applyAlignment="1">
      <alignment vertical="center"/>
    </xf>
    <xf numFmtId="0" fontId="18" fillId="0" borderId="9" xfId="46" applyNumberFormat="1" applyFont="1"/>
    <xf numFmtId="0" fontId="0" fillId="0" borderId="0" xfId="0" applyNumberFormat="1" applyFill="1"/>
    <xf numFmtId="0" fontId="0" fillId="0" borderId="0" xfId="0" applyNumberFormat="1" applyFill="1"/>
    <xf numFmtId="0" fontId="0" fillId="0" borderId="0" xfId="46" applyNumberFormat="1" applyFont="1" applyFill="1" applyBorder="1"/>
    <xf numFmtId="0" fontId="0" fillId="0" borderId="0" xfId="0" applyNumberFormat="1" applyFill="1"/>
    <xf numFmtId="0" fontId="22" fillId="0" borderId="0" xfId="0" applyNumberFormat="1" applyFont="1" applyFill="1" applyAlignment="1">
      <alignment vertical="center"/>
    </xf>
    <xf numFmtId="0" fontId="0" fillId="0" borderId="0" xfId="47" applyNumberFormat="1" applyFont="1" applyFill="1" applyBorder="1"/>
    <xf numFmtId="0" fontId="20" fillId="0" borderId="0" xfId="43" applyNumberFormat="1" applyFill="1"/>
    <xf numFmtId="10" fontId="0" fillId="0" borderId="0" xfId="0" applyNumberFormat="1" applyFill="1"/>
    <xf numFmtId="0" fontId="1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17" fillId="0" borderId="0" xfId="2" applyNumberFormat="1"/>
    <xf numFmtId="0" fontId="30" fillId="0" borderId="0" xfId="42" applyNumberFormat="1" applyFont="1" applyAlignment="1">
      <alignment wrapText="1"/>
    </xf>
    <xf numFmtId="0" fontId="0" fillId="0" borderId="0" xfId="0" applyNumberFormat="1" applyAlignment="1">
      <alignment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9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50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4'!$M$4:$M$8</c:f>
              <c:numCache>
                <c:formatCode>0.00%</c:formatCode>
                <c:ptCount val="5"/>
                <c:pt idx="0">
                  <c:v>0.80471003305977429</c:v>
                </c:pt>
                <c:pt idx="1">
                  <c:v>6.050054128317052E-2</c:v>
                </c:pt>
                <c:pt idx="2">
                  <c:v>6.1436843366011101E-2</c:v>
                </c:pt>
                <c:pt idx="3">
                  <c:v>7.2984316801373267E-2</c:v>
                </c:pt>
                <c:pt idx="4">
                  <c:v>3.6826548967078509E-4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11'!$E$7:$E$18</c:f>
              <c:numCache>
                <c:formatCode>#,##0</c:formatCode>
                <c:ptCount val="12"/>
                <c:pt idx="0">
                  <c:v>10795634</c:v>
                </c:pt>
                <c:pt idx="1">
                  <c:v>11043554</c:v>
                </c:pt>
                <c:pt idx="2">
                  <c:v>11515719</c:v>
                </c:pt>
                <c:pt idx="3">
                  <c:v>11249469</c:v>
                </c:pt>
                <c:pt idx="4">
                  <c:v>12279918</c:v>
                </c:pt>
                <c:pt idx="5">
                  <c:v>12389471</c:v>
                </c:pt>
                <c:pt idx="6">
                  <c:v>12777112</c:v>
                </c:pt>
                <c:pt idx="7">
                  <c:v>12473692</c:v>
                </c:pt>
                <c:pt idx="8">
                  <c:v>11661022</c:v>
                </c:pt>
                <c:pt idx="9">
                  <c:v>12549974</c:v>
                </c:pt>
                <c:pt idx="10">
                  <c:v>12147331</c:v>
                </c:pt>
                <c:pt idx="11">
                  <c:v>13009726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35824"/>
        <c:axId val="253036384"/>
      </c:lineChart>
      <c:lineChart>
        <c:grouping val="standard"/>
        <c:varyColors val="0"/>
        <c:ser>
          <c:idx val="1"/>
          <c:order val="1"/>
          <c:tx>
            <c:strRef>
              <c:f>'Figures 10 and 11'!$F$6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11'!$F$7:$F$18</c:f>
              <c:numCache>
                <c:formatCode>#,##0</c:formatCode>
                <c:ptCount val="12"/>
                <c:pt idx="0">
                  <c:v>122708418304</c:v>
                </c:pt>
                <c:pt idx="1">
                  <c:v>112895202776</c:v>
                </c:pt>
                <c:pt idx="2">
                  <c:v>120276274598</c:v>
                </c:pt>
                <c:pt idx="3">
                  <c:v>113616992164</c:v>
                </c:pt>
                <c:pt idx="4">
                  <c:v>116500865842</c:v>
                </c:pt>
                <c:pt idx="5">
                  <c:v>126307643921</c:v>
                </c:pt>
                <c:pt idx="6">
                  <c:v>142808042990</c:v>
                </c:pt>
                <c:pt idx="7">
                  <c:v>136523037818</c:v>
                </c:pt>
                <c:pt idx="8">
                  <c:v>126424846064</c:v>
                </c:pt>
                <c:pt idx="9">
                  <c:v>141896944215</c:v>
                </c:pt>
                <c:pt idx="10">
                  <c:v>136610399914</c:v>
                </c:pt>
                <c:pt idx="11">
                  <c:v>148846446744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07840"/>
        <c:axId val="253407280"/>
      </c:lineChart>
      <c:catAx>
        <c:axId val="2530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36384"/>
        <c:crosses val="autoZero"/>
        <c:auto val="1"/>
        <c:lblAlgn val="ctr"/>
        <c:lblOffset val="100"/>
        <c:noMultiLvlLbl val="0"/>
      </c:catAx>
      <c:valAx>
        <c:axId val="25303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35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34072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40784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40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407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14'!$G$7:$G$18</c:f>
              <c:numCache>
                <c:formatCode>#,##0</c:formatCode>
                <c:ptCount val="12"/>
                <c:pt idx="0">
                  <c:v>64005</c:v>
                </c:pt>
                <c:pt idx="1">
                  <c:v>59398</c:v>
                </c:pt>
                <c:pt idx="2">
                  <c:v>64410</c:v>
                </c:pt>
                <c:pt idx="3">
                  <c:v>59218</c:v>
                </c:pt>
                <c:pt idx="4">
                  <c:v>61431</c:v>
                </c:pt>
                <c:pt idx="5">
                  <c:v>63811</c:v>
                </c:pt>
                <c:pt idx="6">
                  <c:v>63962</c:v>
                </c:pt>
                <c:pt idx="7">
                  <c:v>66648</c:v>
                </c:pt>
                <c:pt idx="8">
                  <c:v>64267</c:v>
                </c:pt>
                <c:pt idx="9">
                  <c:v>70899</c:v>
                </c:pt>
                <c:pt idx="10">
                  <c:v>65700</c:v>
                </c:pt>
                <c:pt idx="11">
                  <c:v>63868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22704"/>
        <c:axId val="253723264"/>
      </c:lineChart>
      <c:lineChart>
        <c:grouping val="standard"/>
        <c:varyColors val="0"/>
        <c:ser>
          <c:idx val="1"/>
          <c:order val="1"/>
          <c:tx>
            <c:strRef>
              <c:f>'Figures 12, 13 and 14'!$H$6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14'!$H$7:$H$18</c:f>
              <c:numCache>
                <c:formatCode>#,##0</c:formatCode>
                <c:ptCount val="12"/>
                <c:pt idx="0">
                  <c:v>6961916962</c:v>
                </c:pt>
                <c:pt idx="1">
                  <c:v>5056935428</c:v>
                </c:pt>
                <c:pt idx="2">
                  <c:v>6231851320</c:v>
                </c:pt>
                <c:pt idx="3">
                  <c:v>7147066046</c:v>
                </c:pt>
                <c:pt idx="4">
                  <c:v>5937756385</c:v>
                </c:pt>
                <c:pt idx="5">
                  <c:v>4906581369</c:v>
                </c:pt>
                <c:pt idx="6">
                  <c:v>6567009450</c:v>
                </c:pt>
                <c:pt idx="7">
                  <c:v>7146165624</c:v>
                </c:pt>
                <c:pt idx="8">
                  <c:v>5314326768</c:v>
                </c:pt>
                <c:pt idx="9">
                  <c:v>5663357585</c:v>
                </c:pt>
                <c:pt idx="10">
                  <c:v>6387356256</c:v>
                </c:pt>
                <c:pt idx="11">
                  <c:v>5133042903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24384"/>
        <c:axId val="253723824"/>
      </c:lineChart>
      <c:catAx>
        <c:axId val="25372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3264"/>
        <c:crosses val="autoZero"/>
        <c:auto val="1"/>
        <c:lblAlgn val="ctr"/>
        <c:lblOffset val="100"/>
        <c:noMultiLvlLbl val="0"/>
      </c:catAx>
      <c:valAx>
        <c:axId val="253723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27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372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43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72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72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14'!$C$7:$C$18</c:f>
              <c:numCache>
                <c:formatCode>#,##0</c:formatCode>
                <c:ptCount val="12"/>
                <c:pt idx="0">
                  <c:v>52700</c:v>
                </c:pt>
                <c:pt idx="1">
                  <c:v>47108</c:v>
                </c:pt>
                <c:pt idx="2">
                  <c:v>51107</c:v>
                </c:pt>
                <c:pt idx="3">
                  <c:v>46270</c:v>
                </c:pt>
                <c:pt idx="4">
                  <c:v>46389</c:v>
                </c:pt>
                <c:pt idx="5">
                  <c:v>48913</c:v>
                </c:pt>
                <c:pt idx="6">
                  <c:v>47964</c:v>
                </c:pt>
                <c:pt idx="7">
                  <c:v>51591</c:v>
                </c:pt>
                <c:pt idx="8">
                  <c:v>49379</c:v>
                </c:pt>
                <c:pt idx="9">
                  <c:v>54844</c:v>
                </c:pt>
                <c:pt idx="10">
                  <c:v>52224</c:v>
                </c:pt>
                <c:pt idx="11">
                  <c:v>51059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27744"/>
        <c:axId val="253728304"/>
      </c:lineChart>
      <c:lineChart>
        <c:grouping val="standard"/>
        <c:varyColors val="0"/>
        <c:ser>
          <c:idx val="1"/>
          <c:order val="1"/>
          <c:tx>
            <c:strRef>
              <c:f>'Figures 12, 13 and 14'!$D$6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14'!$D$7:$D$18</c:f>
              <c:numCache>
                <c:formatCode>#,##0</c:formatCode>
                <c:ptCount val="12"/>
                <c:pt idx="0">
                  <c:v>1277206121</c:v>
                </c:pt>
                <c:pt idx="1">
                  <c:v>1119790317</c:v>
                </c:pt>
                <c:pt idx="2">
                  <c:v>1152652507</c:v>
                </c:pt>
                <c:pt idx="3">
                  <c:v>2559969427</c:v>
                </c:pt>
                <c:pt idx="4">
                  <c:v>1481975959</c:v>
                </c:pt>
                <c:pt idx="5">
                  <c:v>1068824606</c:v>
                </c:pt>
                <c:pt idx="6">
                  <c:v>1203855321</c:v>
                </c:pt>
                <c:pt idx="7">
                  <c:v>2710155343</c:v>
                </c:pt>
                <c:pt idx="8">
                  <c:v>1037414800</c:v>
                </c:pt>
                <c:pt idx="9">
                  <c:v>1220818982</c:v>
                </c:pt>
                <c:pt idx="10">
                  <c:v>1272821796</c:v>
                </c:pt>
                <c:pt idx="11">
                  <c:v>1045866953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29424"/>
        <c:axId val="253728864"/>
      </c:lineChart>
      <c:catAx>
        <c:axId val="2537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8304"/>
        <c:crosses val="autoZero"/>
        <c:auto val="1"/>
        <c:lblAlgn val="ctr"/>
        <c:lblOffset val="100"/>
        <c:noMultiLvlLbl val="0"/>
      </c:catAx>
      <c:valAx>
        <c:axId val="253728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7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3728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7294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72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728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14'!$E$7:$E$18</c:f>
              <c:numCache>
                <c:formatCode>#,##0</c:formatCode>
                <c:ptCount val="12"/>
                <c:pt idx="0">
                  <c:v>11305</c:v>
                </c:pt>
                <c:pt idx="1">
                  <c:v>12290</c:v>
                </c:pt>
                <c:pt idx="2">
                  <c:v>13303</c:v>
                </c:pt>
                <c:pt idx="3">
                  <c:v>12948</c:v>
                </c:pt>
                <c:pt idx="4">
                  <c:v>15042</c:v>
                </c:pt>
                <c:pt idx="5">
                  <c:v>14898</c:v>
                </c:pt>
                <c:pt idx="6">
                  <c:v>15998</c:v>
                </c:pt>
                <c:pt idx="7">
                  <c:v>15057</c:v>
                </c:pt>
                <c:pt idx="8">
                  <c:v>14888</c:v>
                </c:pt>
                <c:pt idx="9">
                  <c:v>16055</c:v>
                </c:pt>
                <c:pt idx="10">
                  <c:v>13476</c:v>
                </c:pt>
                <c:pt idx="11">
                  <c:v>12809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47744"/>
        <c:axId val="253848304"/>
      </c:lineChart>
      <c:lineChart>
        <c:grouping val="standard"/>
        <c:varyColors val="0"/>
        <c:ser>
          <c:idx val="1"/>
          <c:order val="1"/>
          <c:tx>
            <c:strRef>
              <c:f>'Figures 12, 13 and 14'!$F$6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14'!$F$7:$F$18</c:f>
              <c:numCache>
                <c:formatCode>#,##0</c:formatCode>
                <c:ptCount val="12"/>
                <c:pt idx="0">
                  <c:v>5684710841</c:v>
                </c:pt>
                <c:pt idx="1">
                  <c:v>3937145111</c:v>
                </c:pt>
                <c:pt idx="2">
                  <c:v>5079198813</c:v>
                </c:pt>
                <c:pt idx="3">
                  <c:v>4587096619</c:v>
                </c:pt>
                <c:pt idx="4">
                  <c:v>4455780426</c:v>
                </c:pt>
                <c:pt idx="5">
                  <c:v>3837756763</c:v>
                </c:pt>
                <c:pt idx="6">
                  <c:v>5363154129</c:v>
                </c:pt>
                <c:pt idx="7">
                  <c:v>4436010281</c:v>
                </c:pt>
                <c:pt idx="8">
                  <c:v>4276911968</c:v>
                </c:pt>
                <c:pt idx="9">
                  <c:v>4442538603</c:v>
                </c:pt>
                <c:pt idx="10">
                  <c:v>5114534460</c:v>
                </c:pt>
                <c:pt idx="11">
                  <c:v>4087175950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49424"/>
        <c:axId val="253848864"/>
      </c:lineChart>
      <c:catAx>
        <c:axId val="2538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848304"/>
        <c:crosses val="autoZero"/>
        <c:auto val="1"/>
        <c:lblAlgn val="ctr"/>
        <c:lblOffset val="100"/>
        <c:noMultiLvlLbl val="0"/>
      </c:catAx>
      <c:valAx>
        <c:axId val="25384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847744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3848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849424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84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848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18'!$C$6:$D$6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18'!$C$19:$D$19</c:f>
              <c:numCache>
                <c:formatCode>#,##0</c:formatCode>
                <c:ptCount val="2"/>
                <c:pt idx="0">
                  <c:v>66392305</c:v>
                </c:pt>
                <c:pt idx="1">
                  <c:v>77809408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18'!$E$6:$F$6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18'!$E$19:$F$19</c:f>
              <c:numCache>
                <c:formatCode>#,##0</c:formatCode>
                <c:ptCount val="2"/>
                <c:pt idx="0">
                  <c:v>13030954</c:v>
                </c:pt>
                <c:pt idx="1">
                  <c:v>130356520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18'!$C$70:$D$70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18'!$C$83:$D$83</c:f>
              <c:numCache>
                <c:formatCode>#,##0</c:formatCode>
                <c:ptCount val="2"/>
                <c:pt idx="0">
                  <c:v>61526961077</c:v>
                </c:pt>
                <c:pt idx="1">
                  <c:v>64505683558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18'!$E$70:$F$70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18'!$E$83:$F$83</c:f>
              <c:numCache>
                <c:formatCode>#,##0</c:formatCode>
                <c:ptCount val="2"/>
                <c:pt idx="0">
                  <c:v>108409464963</c:v>
                </c:pt>
                <c:pt idx="1">
                  <c:v>1434992950927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19'!$B$3:$B$4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19'!$A$5:$A$40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19'!$B$5:$B$40</c:f>
              <c:numCache>
                <c:formatCode>#,##0</c:formatCode>
                <c:ptCount val="36"/>
                <c:pt idx="0">
                  <c:v>2723144</c:v>
                </c:pt>
                <c:pt idx="1">
                  <c:v>2798706</c:v>
                </c:pt>
                <c:pt idx="2">
                  <c:v>2893348</c:v>
                </c:pt>
                <c:pt idx="3">
                  <c:v>2835815</c:v>
                </c:pt>
                <c:pt idx="4">
                  <c:v>3137802</c:v>
                </c:pt>
                <c:pt idx="5">
                  <c:v>2238069</c:v>
                </c:pt>
                <c:pt idx="6">
                  <c:v>2202146</c:v>
                </c:pt>
                <c:pt idx="7">
                  <c:v>3031303</c:v>
                </c:pt>
                <c:pt idx="8">
                  <c:v>2106766</c:v>
                </c:pt>
                <c:pt idx="9">
                  <c:v>2199475</c:v>
                </c:pt>
                <c:pt idx="10">
                  <c:v>2067709</c:v>
                </c:pt>
                <c:pt idx="11">
                  <c:v>2407536</c:v>
                </c:pt>
                <c:pt idx="12">
                  <c:v>1989266</c:v>
                </c:pt>
                <c:pt idx="13">
                  <c:v>2054457</c:v>
                </c:pt>
                <c:pt idx="14">
                  <c:v>2083341</c:v>
                </c:pt>
                <c:pt idx="15">
                  <c:v>2001849</c:v>
                </c:pt>
                <c:pt idx="16">
                  <c:v>2082322</c:v>
                </c:pt>
                <c:pt idx="17">
                  <c:v>2062157</c:v>
                </c:pt>
                <c:pt idx="18">
                  <c:v>2149282</c:v>
                </c:pt>
                <c:pt idx="19">
                  <c:v>2990701</c:v>
                </c:pt>
                <c:pt idx="20">
                  <c:v>1969326</c:v>
                </c:pt>
                <c:pt idx="21">
                  <c:v>2017464</c:v>
                </c:pt>
                <c:pt idx="22">
                  <c:v>1995117</c:v>
                </c:pt>
                <c:pt idx="23">
                  <c:v>2272940</c:v>
                </c:pt>
                <c:pt idx="24">
                  <c:v>1929967</c:v>
                </c:pt>
                <c:pt idx="25">
                  <c:v>1952602</c:v>
                </c:pt>
                <c:pt idx="26">
                  <c:v>2026205</c:v>
                </c:pt>
                <c:pt idx="27">
                  <c:v>1907304</c:v>
                </c:pt>
                <c:pt idx="28">
                  <c:v>1932769</c:v>
                </c:pt>
                <c:pt idx="29">
                  <c:v>1933276</c:v>
                </c:pt>
                <c:pt idx="30">
                  <c:v>2061044</c:v>
                </c:pt>
                <c:pt idx="31">
                  <c:v>2387094</c:v>
                </c:pt>
                <c:pt idx="32">
                  <c:v>1913848</c:v>
                </c:pt>
                <c:pt idx="33">
                  <c:v>1979789</c:v>
                </c:pt>
                <c:pt idx="34">
                  <c:v>1942395</c:v>
                </c:pt>
                <c:pt idx="35">
                  <c:v>2141937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97424"/>
        <c:axId val="254097984"/>
      </c:lineChart>
      <c:lineChart>
        <c:grouping val="standard"/>
        <c:varyColors val="0"/>
        <c:ser>
          <c:idx val="1"/>
          <c:order val="1"/>
          <c:tx>
            <c:strRef>
              <c:f>'Figure 19'!$C$3:$C$4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19'!$A$5:$A$40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19'!$C$5:$C$40</c:f>
              <c:numCache>
                <c:formatCode>#,##0</c:formatCode>
                <c:ptCount val="36"/>
                <c:pt idx="0">
                  <c:v>29219750310</c:v>
                </c:pt>
                <c:pt idx="1">
                  <c:v>29957984433</c:v>
                </c:pt>
                <c:pt idx="2">
                  <c:v>33655841420</c:v>
                </c:pt>
                <c:pt idx="3">
                  <c:v>27656072203</c:v>
                </c:pt>
                <c:pt idx="4">
                  <c:v>30425619286</c:v>
                </c:pt>
                <c:pt idx="5">
                  <c:v>27410640486</c:v>
                </c:pt>
                <c:pt idx="6">
                  <c:v>21697039017</c:v>
                </c:pt>
                <c:pt idx="7">
                  <c:v>19882369627</c:v>
                </c:pt>
                <c:pt idx="8">
                  <c:v>19907340234</c:v>
                </c:pt>
                <c:pt idx="9">
                  <c:v>19744623109</c:v>
                </c:pt>
                <c:pt idx="10">
                  <c:v>20409790763</c:v>
                </c:pt>
                <c:pt idx="11">
                  <c:v>26084593025</c:v>
                </c:pt>
                <c:pt idx="12">
                  <c:v>21819353919</c:v>
                </c:pt>
                <c:pt idx="13">
                  <c:v>24034122654</c:v>
                </c:pt>
                <c:pt idx="14">
                  <c:v>22376215278</c:v>
                </c:pt>
                <c:pt idx="15">
                  <c:v>19576697738</c:v>
                </c:pt>
                <c:pt idx="16">
                  <c:v>22631972052</c:v>
                </c:pt>
                <c:pt idx="17">
                  <c:v>22575268811</c:v>
                </c:pt>
                <c:pt idx="18">
                  <c:v>22309489170</c:v>
                </c:pt>
                <c:pt idx="19">
                  <c:v>20308540915</c:v>
                </c:pt>
                <c:pt idx="20">
                  <c:v>18538033377</c:v>
                </c:pt>
                <c:pt idx="21">
                  <c:v>19345655599</c:v>
                </c:pt>
                <c:pt idx="22">
                  <c:v>27159626098</c:v>
                </c:pt>
                <c:pt idx="23">
                  <c:v>25435021104</c:v>
                </c:pt>
                <c:pt idx="24">
                  <c:v>23025005007</c:v>
                </c:pt>
                <c:pt idx="25">
                  <c:v>22939071163</c:v>
                </c:pt>
                <c:pt idx="26">
                  <c:v>23696627223</c:v>
                </c:pt>
                <c:pt idx="27">
                  <c:v>21277603062</c:v>
                </c:pt>
                <c:pt idx="28">
                  <c:v>21922618358</c:v>
                </c:pt>
                <c:pt idx="29">
                  <c:v>23139002674</c:v>
                </c:pt>
                <c:pt idx="30">
                  <c:v>25050746971</c:v>
                </c:pt>
                <c:pt idx="31">
                  <c:v>20599000821</c:v>
                </c:pt>
                <c:pt idx="32">
                  <c:v>19310029434</c:v>
                </c:pt>
                <c:pt idx="33">
                  <c:v>21472345320</c:v>
                </c:pt>
                <c:pt idx="34">
                  <c:v>22265197290</c:v>
                </c:pt>
                <c:pt idx="35">
                  <c:v>20370841594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58512"/>
        <c:axId val="254098544"/>
      </c:lineChart>
      <c:catAx>
        <c:axId val="25409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097984"/>
        <c:crosses val="autoZero"/>
        <c:auto val="1"/>
        <c:lblAlgn val="ctr"/>
        <c:lblOffset val="100"/>
        <c:noMultiLvlLbl val="1"/>
      </c:catAx>
      <c:valAx>
        <c:axId val="25409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097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4098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6585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8748906386701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65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09854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20'!$B$3:$B$4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20'!$A$5:$A$40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20'!$B$5:$B$40</c:f>
              <c:numCache>
                <c:formatCode>#,##0</c:formatCode>
                <c:ptCount val="36"/>
                <c:pt idx="0">
                  <c:v>1440776</c:v>
                </c:pt>
                <c:pt idx="1">
                  <c:v>1566697</c:v>
                </c:pt>
                <c:pt idx="2">
                  <c:v>1670787</c:v>
                </c:pt>
                <c:pt idx="3">
                  <c:v>1700343</c:v>
                </c:pt>
                <c:pt idx="4">
                  <c:v>1823551</c:v>
                </c:pt>
                <c:pt idx="5">
                  <c:v>1888202</c:v>
                </c:pt>
                <c:pt idx="6">
                  <c:v>1958001</c:v>
                </c:pt>
                <c:pt idx="7">
                  <c:v>2020119</c:v>
                </c:pt>
                <c:pt idx="8">
                  <c:v>2164189</c:v>
                </c:pt>
                <c:pt idx="9">
                  <c:v>2313348</c:v>
                </c:pt>
                <c:pt idx="10">
                  <c:v>2268288</c:v>
                </c:pt>
                <c:pt idx="11">
                  <c:v>2407181</c:v>
                </c:pt>
                <c:pt idx="12">
                  <c:v>2365028</c:v>
                </c:pt>
                <c:pt idx="13">
                  <c:v>2348474</c:v>
                </c:pt>
                <c:pt idx="14">
                  <c:v>2642375</c:v>
                </c:pt>
                <c:pt idx="15">
                  <c:v>2542005</c:v>
                </c:pt>
                <c:pt idx="16">
                  <c:v>2823878</c:v>
                </c:pt>
                <c:pt idx="17">
                  <c:v>2795970</c:v>
                </c:pt>
                <c:pt idx="18">
                  <c:v>2915514</c:v>
                </c:pt>
                <c:pt idx="19">
                  <c:v>2872990</c:v>
                </c:pt>
                <c:pt idx="20">
                  <c:v>3088462</c:v>
                </c:pt>
                <c:pt idx="21">
                  <c:v>3334365</c:v>
                </c:pt>
                <c:pt idx="22">
                  <c:v>3323047</c:v>
                </c:pt>
                <c:pt idx="23">
                  <c:v>3415048</c:v>
                </c:pt>
                <c:pt idx="24">
                  <c:v>3456341</c:v>
                </c:pt>
                <c:pt idx="25">
                  <c:v>3435627</c:v>
                </c:pt>
                <c:pt idx="26">
                  <c:v>3786458</c:v>
                </c:pt>
                <c:pt idx="27">
                  <c:v>3752314</c:v>
                </c:pt>
                <c:pt idx="28">
                  <c:v>4008145</c:v>
                </c:pt>
                <c:pt idx="29">
                  <c:v>4014107</c:v>
                </c:pt>
                <c:pt idx="30">
                  <c:v>4180803</c:v>
                </c:pt>
                <c:pt idx="31">
                  <c:v>4088881</c:v>
                </c:pt>
                <c:pt idx="32">
                  <c:v>4232102</c:v>
                </c:pt>
                <c:pt idx="33">
                  <c:v>4641779</c:v>
                </c:pt>
                <c:pt idx="34">
                  <c:v>4623756</c:v>
                </c:pt>
                <c:pt idx="35">
                  <c:v>4759766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61872"/>
        <c:axId val="253662432"/>
      </c:lineChart>
      <c:lineChart>
        <c:grouping val="standard"/>
        <c:varyColors val="0"/>
        <c:ser>
          <c:idx val="1"/>
          <c:order val="1"/>
          <c:tx>
            <c:strRef>
              <c:f>'Figure 20'!$C$3:$C$4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20'!$A$5:$A$40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20'!$C$5:$C$40</c:f>
              <c:numCache>
                <c:formatCode>#,##0</c:formatCode>
                <c:ptCount val="36"/>
                <c:pt idx="0">
                  <c:v>1068318608</c:v>
                </c:pt>
                <c:pt idx="1">
                  <c:v>1225814871</c:v>
                </c:pt>
                <c:pt idx="2">
                  <c:v>1347719966</c:v>
                </c:pt>
                <c:pt idx="3">
                  <c:v>1397850670</c:v>
                </c:pt>
                <c:pt idx="4">
                  <c:v>1449034243</c:v>
                </c:pt>
                <c:pt idx="5">
                  <c:v>1571877004</c:v>
                </c:pt>
                <c:pt idx="6">
                  <c:v>1677662814</c:v>
                </c:pt>
                <c:pt idx="7">
                  <c:v>1727467124</c:v>
                </c:pt>
                <c:pt idx="8">
                  <c:v>1830055664</c:v>
                </c:pt>
                <c:pt idx="9">
                  <c:v>1841275665</c:v>
                </c:pt>
                <c:pt idx="10">
                  <c:v>1800212547</c:v>
                </c:pt>
                <c:pt idx="11">
                  <c:v>2094590454</c:v>
                </c:pt>
                <c:pt idx="12">
                  <c:v>1823836310</c:v>
                </c:pt>
                <c:pt idx="13">
                  <c:v>1930037913</c:v>
                </c:pt>
                <c:pt idx="14">
                  <c:v>2186861976</c:v>
                </c:pt>
                <c:pt idx="15">
                  <c:v>2148424762</c:v>
                </c:pt>
                <c:pt idx="16">
                  <c:v>2327346692</c:v>
                </c:pt>
                <c:pt idx="17">
                  <c:v>2324952398</c:v>
                </c:pt>
                <c:pt idx="18">
                  <c:v>2586346699</c:v>
                </c:pt>
                <c:pt idx="19">
                  <c:v>2537121975</c:v>
                </c:pt>
                <c:pt idx="20">
                  <c:v>2602305167</c:v>
                </c:pt>
                <c:pt idx="21">
                  <c:v>2813172819</c:v>
                </c:pt>
                <c:pt idx="22">
                  <c:v>2860550839</c:v>
                </c:pt>
                <c:pt idx="23">
                  <c:v>2917747924</c:v>
                </c:pt>
                <c:pt idx="24">
                  <c:v>2831544870</c:v>
                </c:pt>
                <c:pt idx="25">
                  <c:v>2788130360</c:v>
                </c:pt>
                <c:pt idx="26">
                  <c:v>3225623559</c:v>
                </c:pt>
                <c:pt idx="27">
                  <c:v>3253476351</c:v>
                </c:pt>
                <c:pt idx="28">
                  <c:v>3539962181</c:v>
                </c:pt>
                <c:pt idx="29">
                  <c:v>3591922948</c:v>
                </c:pt>
                <c:pt idx="30">
                  <c:v>3951945824</c:v>
                </c:pt>
                <c:pt idx="31">
                  <c:v>3818033488</c:v>
                </c:pt>
                <c:pt idx="32">
                  <c:v>3917009754</c:v>
                </c:pt>
                <c:pt idx="33">
                  <c:v>4329700480</c:v>
                </c:pt>
                <c:pt idx="34">
                  <c:v>4250697214</c:v>
                </c:pt>
                <c:pt idx="35">
                  <c:v>4455302569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63552"/>
        <c:axId val="253662992"/>
      </c:lineChart>
      <c:catAx>
        <c:axId val="25366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662432"/>
        <c:crosses val="autoZero"/>
        <c:auto val="1"/>
        <c:lblAlgn val="ctr"/>
        <c:lblOffset val="100"/>
        <c:noMultiLvlLbl val="1"/>
      </c:catAx>
      <c:valAx>
        <c:axId val="25366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6618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3662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6635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6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6629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4'!$O$4:$O$8</c:f>
              <c:numCache>
                <c:formatCode>0.00%</c:formatCode>
                <c:ptCount val="5"/>
                <c:pt idx="0">
                  <c:v>0.95734240381548941</c:v>
                </c:pt>
                <c:pt idx="1">
                  <c:v>2.970492473907008E-2</c:v>
                </c:pt>
                <c:pt idx="2">
                  <c:v>2.7031453564568719E-3</c:v>
                </c:pt>
                <c:pt idx="3">
                  <c:v>1.0146862210461084E-2</c:v>
                </c:pt>
                <c:pt idx="4">
                  <c:v>2.0000000000000001E-4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1970830</c:v>
                </c:pt>
                <c:pt idx="1">
                  <c:v>1984323</c:v>
                </c:pt>
                <c:pt idx="2">
                  <c:v>2002858</c:v>
                </c:pt>
                <c:pt idx="3">
                  <c:v>1999871</c:v>
                </c:pt>
                <c:pt idx="4">
                  <c:v>2019698</c:v>
                </c:pt>
                <c:pt idx="5">
                  <c:v>1993020</c:v>
                </c:pt>
                <c:pt idx="6">
                  <c:v>1990718</c:v>
                </c:pt>
                <c:pt idx="7">
                  <c:v>1990938</c:v>
                </c:pt>
                <c:pt idx="8">
                  <c:v>1995214</c:v>
                </c:pt>
                <c:pt idx="9">
                  <c:v>2010581</c:v>
                </c:pt>
                <c:pt idx="10">
                  <c:v>2021024</c:v>
                </c:pt>
                <c:pt idx="11">
                  <c:v>2012290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23120"/>
        <c:axId val="254423680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52078</c:v>
                </c:pt>
                <c:pt idx="1">
                  <c:v>43081</c:v>
                </c:pt>
                <c:pt idx="2">
                  <c:v>44291</c:v>
                </c:pt>
                <c:pt idx="3">
                  <c:v>51596</c:v>
                </c:pt>
                <c:pt idx="4">
                  <c:v>43237</c:v>
                </c:pt>
                <c:pt idx="5">
                  <c:v>47689</c:v>
                </c:pt>
                <c:pt idx="6">
                  <c:v>53893</c:v>
                </c:pt>
                <c:pt idx="7">
                  <c:v>46387</c:v>
                </c:pt>
                <c:pt idx="8">
                  <c:v>44543</c:v>
                </c:pt>
                <c:pt idx="9">
                  <c:v>56673</c:v>
                </c:pt>
                <c:pt idx="10">
                  <c:v>46489</c:v>
                </c:pt>
                <c:pt idx="11">
                  <c:v>46787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24800"/>
        <c:axId val="254424240"/>
      </c:lineChart>
      <c:catAx>
        <c:axId val="25442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3680"/>
        <c:crosses val="autoZero"/>
        <c:auto val="1"/>
        <c:lblAlgn val="ctr"/>
        <c:lblOffset val="100"/>
        <c:noMultiLvlLbl val="0"/>
      </c:catAx>
      <c:valAx>
        <c:axId val="2544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3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44242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48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442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42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24'!$G$7:$G$18</c:f>
              <c:numCache>
                <c:formatCode>#,##0</c:formatCode>
                <c:ptCount val="12"/>
                <c:pt idx="0">
                  <c:v>1881102</c:v>
                </c:pt>
                <c:pt idx="1">
                  <c:v>1874999</c:v>
                </c:pt>
                <c:pt idx="2">
                  <c:v>1883583</c:v>
                </c:pt>
                <c:pt idx="3">
                  <c:v>1884411</c:v>
                </c:pt>
                <c:pt idx="4">
                  <c:v>1897860</c:v>
                </c:pt>
                <c:pt idx="5">
                  <c:v>1894737</c:v>
                </c:pt>
                <c:pt idx="6">
                  <c:v>1899897</c:v>
                </c:pt>
                <c:pt idx="7">
                  <c:v>1877980</c:v>
                </c:pt>
                <c:pt idx="8">
                  <c:v>1859223</c:v>
                </c:pt>
                <c:pt idx="9">
                  <c:v>1917714</c:v>
                </c:pt>
                <c:pt idx="10">
                  <c:v>1905691</c:v>
                </c:pt>
                <c:pt idx="11">
                  <c:v>1928480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28160"/>
        <c:axId val="254428720"/>
      </c:lineChart>
      <c:lineChart>
        <c:grouping val="standard"/>
        <c:varyColors val="0"/>
        <c:ser>
          <c:idx val="1"/>
          <c:order val="1"/>
          <c:tx>
            <c:strRef>
              <c:f>'Figures 22, 23 and 24'!$H$6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24'!$H$7:$H$18</c:f>
              <c:numCache>
                <c:formatCode>#,##0</c:formatCode>
                <c:ptCount val="12"/>
                <c:pt idx="0">
                  <c:v>4862399410</c:v>
                </c:pt>
                <c:pt idx="1">
                  <c:v>4573839939</c:v>
                </c:pt>
                <c:pt idx="2">
                  <c:v>4998394503</c:v>
                </c:pt>
                <c:pt idx="3">
                  <c:v>5016519165</c:v>
                </c:pt>
                <c:pt idx="4">
                  <c:v>4882281801</c:v>
                </c:pt>
                <c:pt idx="5">
                  <c:v>4763944562</c:v>
                </c:pt>
                <c:pt idx="6">
                  <c:v>5510257196</c:v>
                </c:pt>
                <c:pt idx="7">
                  <c:v>4681748681</c:v>
                </c:pt>
                <c:pt idx="8">
                  <c:v>4936395927</c:v>
                </c:pt>
                <c:pt idx="9">
                  <c:v>5172819451</c:v>
                </c:pt>
                <c:pt idx="10">
                  <c:v>4920801932</c:v>
                </c:pt>
                <c:pt idx="11">
                  <c:v>4979102757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29840"/>
        <c:axId val="254429280"/>
      </c:lineChart>
      <c:catAx>
        <c:axId val="25442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8720"/>
        <c:crosses val="autoZero"/>
        <c:auto val="1"/>
        <c:lblAlgn val="ctr"/>
        <c:lblOffset val="100"/>
        <c:noMultiLvlLbl val="0"/>
      </c:catAx>
      <c:valAx>
        <c:axId val="254428720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8160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442928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4298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442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429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24'!$C$7:$C$18</c:f>
              <c:numCache>
                <c:formatCode>#,##0</c:formatCode>
                <c:ptCount val="12"/>
                <c:pt idx="0">
                  <c:v>1817075</c:v>
                </c:pt>
                <c:pt idx="1">
                  <c:v>1821430</c:v>
                </c:pt>
                <c:pt idx="2">
                  <c:v>1828109</c:v>
                </c:pt>
                <c:pt idx="3">
                  <c:v>1820747</c:v>
                </c:pt>
                <c:pt idx="4">
                  <c:v>1842839</c:v>
                </c:pt>
                <c:pt idx="5">
                  <c:v>1836554</c:v>
                </c:pt>
                <c:pt idx="6">
                  <c:v>1833782</c:v>
                </c:pt>
                <c:pt idx="7">
                  <c:v>1819975</c:v>
                </c:pt>
                <c:pt idx="8">
                  <c:v>1805731</c:v>
                </c:pt>
                <c:pt idx="9">
                  <c:v>1848633</c:v>
                </c:pt>
                <c:pt idx="10">
                  <c:v>1848482</c:v>
                </c:pt>
                <c:pt idx="11">
                  <c:v>1871141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94304"/>
        <c:axId val="254794864"/>
      </c:lineChart>
      <c:lineChart>
        <c:grouping val="standard"/>
        <c:varyColors val="0"/>
        <c:ser>
          <c:idx val="1"/>
          <c:order val="1"/>
          <c:tx>
            <c:strRef>
              <c:f>'Figures 22, 23 and 24'!$D$6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24'!$D$7:$D$18</c:f>
              <c:numCache>
                <c:formatCode>#,##0</c:formatCode>
                <c:ptCount val="12"/>
                <c:pt idx="0">
                  <c:v>1085577713</c:v>
                </c:pt>
                <c:pt idx="1">
                  <c:v>1101140284</c:v>
                </c:pt>
                <c:pt idx="2">
                  <c:v>1102479498</c:v>
                </c:pt>
                <c:pt idx="3">
                  <c:v>1101227133</c:v>
                </c:pt>
                <c:pt idx="4">
                  <c:v>1133836368</c:v>
                </c:pt>
                <c:pt idx="5">
                  <c:v>1149800946</c:v>
                </c:pt>
                <c:pt idx="6">
                  <c:v>1219950449</c:v>
                </c:pt>
                <c:pt idx="7">
                  <c:v>1157995969</c:v>
                </c:pt>
                <c:pt idx="8">
                  <c:v>1133057153</c:v>
                </c:pt>
                <c:pt idx="9">
                  <c:v>1153832639</c:v>
                </c:pt>
                <c:pt idx="10">
                  <c:v>1174566403</c:v>
                </c:pt>
                <c:pt idx="11">
                  <c:v>1200109146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95984"/>
        <c:axId val="254795424"/>
      </c:lineChart>
      <c:catAx>
        <c:axId val="25479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794864"/>
        <c:crosses val="autoZero"/>
        <c:auto val="1"/>
        <c:lblAlgn val="ctr"/>
        <c:lblOffset val="100"/>
        <c:noMultiLvlLbl val="0"/>
      </c:catAx>
      <c:valAx>
        <c:axId val="25479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794304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47954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47959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479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79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24'!$E$7:$E$18</c:f>
              <c:numCache>
                <c:formatCode>#,##0</c:formatCode>
                <c:ptCount val="12"/>
                <c:pt idx="0">
                  <c:v>64027</c:v>
                </c:pt>
                <c:pt idx="1">
                  <c:v>53569</c:v>
                </c:pt>
                <c:pt idx="2">
                  <c:v>55474</c:v>
                </c:pt>
                <c:pt idx="3">
                  <c:v>63664</c:v>
                </c:pt>
                <c:pt idx="4">
                  <c:v>55021</c:v>
                </c:pt>
                <c:pt idx="5">
                  <c:v>58183</c:v>
                </c:pt>
                <c:pt idx="6">
                  <c:v>66115</c:v>
                </c:pt>
                <c:pt idx="7">
                  <c:v>58005</c:v>
                </c:pt>
                <c:pt idx="8">
                  <c:v>53492</c:v>
                </c:pt>
                <c:pt idx="9">
                  <c:v>69081</c:v>
                </c:pt>
                <c:pt idx="10">
                  <c:v>57209</c:v>
                </c:pt>
                <c:pt idx="11">
                  <c:v>57339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83840"/>
        <c:axId val="255284400"/>
      </c:lineChart>
      <c:lineChart>
        <c:grouping val="standard"/>
        <c:varyColors val="0"/>
        <c:ser>
          <c:idx val="1"/>
          <c:order val="1"/>
          <c:tx>
            <c:strRef>
              <c:f>'Figures 22, 23 and 24'!$F$6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24'!$F$7:$F$18</c:f>
              <c:numCache>
                <c:formatCode>#,##0</c:formatCode>
                <c:ptCount val="12"/>
                <c:pt idx="0">
                  <c:v>3776821697</c:v>
                </c:pt>
                <c:pt idx="1">
                  <c:v>3472699655</c:v>
                </c:pt>
                <c:pt idx="2">
                  <c:v>3895915005</c:v>
                </c:pt>
                <c:pt idx="3">
                  <c:v>3915292032</c:v>
                </c:pt>
                <c:pt idx="4">
                  <c:v>3748445433</c:v>
                </c:pt>
                <c:pt idx="5">
                  <c:v>3614143616</c:v>
                </c:pt>
                <c:pt idx="6">
                  <c:v>4290306747</c:v>
                </c:pt>
                <c:pt idx="7">
                  <c:v>3523752712</c:v>
                </c:pt>
                <c:pt idx="8">
                  <c:v>3803338774</c:v>
                </c:pt>
                <c:pt idx="9">
                  <c:v>4018986812</c:v>
                </c:pt>
                <c:pt idx="10">
                  <c:v>3746235529</c:v>
                </c:pt>
                <c:pt idx="11">
                  <c:v>3778993611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85520"/>
        <c:axId val="255284960"/>
      </c:lineChart>
      <c:catAx>
        <c:axId val="2552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84400"/>
        <c:crosses val="autoZero"/>
        <c:auto val="1"/>
        <c:lblAlgn val="ctr"/>
        <c:lblOffset val="100"/>
        <c:noMultiLvlLbl val="0"/>
      </c:catAx>
      <c:valAx>
        <c:axId val="2552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83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5284960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855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28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28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25'!$A$7:$A$54</c:f>
              <c:strCache>
                <c:ptCount val="48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  <c:pt idx="36">
                  <c:v>1/18</c:v>
                </c:pt>
                <c:pt idx="37">
                  <c:v>2/18</c:v>
                </c:pt>
                <c:pt idx="38">
                  <c:v>3/18</c:v>
                </c:pt>
                <c:pt idx="39">
                  <c:v>4/18</c:v>
                </c:pt>
                <c:pt idx="40">
                  <c:v>5/18</c:v>
                </c:pt>
                <c:pt idx="41">
                  <c:v>6/18</c:v>
                </c:pt>
                <c:pt idx="42">
                  <c:v>7/18</c:v>
                </c:pt>
                <c:pt idx="43">
                  <c:v>8/18</c:v>
                </c:pt>
                <c:pt idx="44">
                  <c:v>9/18</c:v>
                </c:pt>
                <c:pt idx="45">
                  <c:v>10/18</c:v>
                </c:pt>
                <c:pt idx="46">
                  <c:v>11/18</c:v>
                </c:pt>
                <c:pt idx="47">
                  <c:v>12/18</c:v>
                </c:pt>
              </c:strCache>
            </c:strRef>
          </c:cat>
          <c:val>
            <c:numRef>
              <c:f>'Figure 25'!$B$7:$B$54</c:f>
              <c:numCache>
                <c:formatCode>#,##0</c:formatCode>
                <c:ptCount val="48"/>
                <c:pt idx="0">
                  <c:v>3342</c:v>
                </c:pt>
                <c:pt idx="1">
                  <c:v>3359</c:v>
                </c:pt>
                <c:pt idx="2">
                  <c:v>4095</c:v>
                </c:pt>
                <c:pt idx="3">
                  <c:v>4298</c:v>
                </c:pt>
                <c:pt idx="4">
                  <c:v>4254</c:v>
                </c:pt>
                <c:pt idx="5">
                  <c:v>4486</c:v>
                </c:pt>
                <c:pt idx="6">
                  <c:v>5031</c:v>
                </c:pt>
                <c:pt idx="7">
                  <c:v>3828</c:v>
                </c:pt>
                <c:pt idx="8">
                  <c:v>4819</c:v>
                </c:pt>
                <c:pt idx="9">
                  <c:v>4659</c:v>
                </c:pt>
                <c:pt idx="10">
                  <c:v>4543</c:v>
                </c:pt>
                <c:pt idx="11">
                  <c:v>4745</c:v>
                </c:pt>
                <c:pt idx="12">
                  <c:v>1679</c:v>
                </c:pt>
                <c:pt idx="13">
                  <c:v>1882</c:v>
                </c:pt>
                <c:pt idx="14">
                  <c:v>1958</c:v>
                </c:pt>
                <c:pt idx="15">
                  <c:v>2087</c:v>
                </c:pt>
                <c:pt idx="16">
                  <c:v>2102</c:v>
                </c:pt>
                <c:pt idx="17">
                  <c:v>2214</c:v>
                </c:pt>
                <c:pt idx="18">
                  <c:v>2472</c:v>
                </c:pt>
                <c:pt idx="19">
                  <c:v>2287</c:v>
                </c:pt>
                <c:pt idx="20">
                  <c:v>2363</c:v>
                </c:pt>
                <c:pt idx="21">
                  <c:v>2356</c:v>
                </c:pt>
                <c:pt idx="22">
                  <c:v>2320</c:v>
                </c:pt>
                <c:pt idx="23">
                  <c:v>2401</c:v>
                </c:pt>
                <c:pt idx="24">
                  <c:v>2044</c:v>
                </c:pt>
                <c:pt idx="25">
                  <c:v>1955</c:v>
                </c:pt>
                <c:pt idx="26">
                  <c:v>2277</c:v>
                </c:pt>
                <c:pt idx="27">
                  <c:v>1950</c:v>
                </c:pt>
                <c:pt idx="28">
                  <c:v>2540</c:v>
                </c:pt>
                <c:pt idx="29">
                  <c:v>2782</c:v>
                </c:pt>
                <c:pt idx="30">
                  <c:v>2553</c:v>
                </c:pt>
                <c:pt idx="31">
                  <c:v>2473</c:v>
                </c:pt>
                <c:pt idx="32">
                  <c:v>2411</c:v>
                </c:pt>
                <c:pt idx="33">
                  <c:v>2696</c:v>
                </c:pt>
                <c:pt idx="34">
                  <c:v>2600</c:v>
                </c:pt>
                <c:pt idx="35">
                  <c:v>2611</c:v>
                </c:pt>
                <c:pt idx="36">
                  <c:v>2485</c:v>
                </c:pt>
                <c:pt idx="37">
                  <c:v>2252</c:v>
                </c:pt>
                <c:pt idx="38">
                  <c:v>2531</c:v>
                </c:pt>
                <c:pt idx="39">
                  <c:v>2529</c:v>
                </c:pt>
                <c:pt idx="40">
                  <c:v>2854</c:v>
                </c:pt>
                <c:pt idx="41">
                  <c:v>2730</c:v>
                </c:pt>
                <c:pt idx="42">
                  <c:v>3346</c:v>
                </c:pt>
                <c:pt idx="43">
                  <c:v>2762</c:v>
                </c:pt>
                <c:pt idx="44">
                  <c:v>2701</c:v>
                </c:pt>
                <c:pt idx="45">
                  <c:v>2993</c:v>
                </c:pt>
                <c:pt idx="46">
                  <c:v>2834</c:v>
                </c:pt>
                <c:pt idx="47">
                  <c:v>2739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88880"/>
        <c:axId val="255289440"/>
      </c:lineChart>
      <c:lineChart>
        <c:grouping val="standard"/>
        <c:varyColors val="0"/>
        <c:ser>
          <c:idx val="1"/>
          <c:order val="1"/>
          <c:tx>
            <c:strRef>
              <c:f>'Figure 25'!$C$5:$C$6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25'!$A$7:$A$54</c:f>
              <c:strCache>
                <c:ptCount val="48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  <c:pt idx="36">
                  <c:v>1/18</c:v>
                </c:pt>
                <c:pt idx="37">
                  <c:v>2/18</c:v>
                </c:pt>
                <c:pt idx="38">
                  <c:v>3/18</c:v>
                </c:pt>
                <c:pt idx="39">
                  <c:v>4/18</c:v>
                </c:pt>
                <c:pt idx="40">
                  <c:v>5/18</c:v>
                </c:pt>
                <c:pt idx="41">
                  <c:v>6/18</c:v>
                </c:pt>
                <c:pt idx="42">
                  <c:v>7/18</c:v>
                </c:pt>
                <c:pt idx="43">
                  <c:v>8/18</c:v>
                </c:pt>
                <c:pt idx="44">
                  <c:v>9/18</c:v>
                </c:pt>
                <c:pt idx="45">
                  <c:v>10/18</c:v>
                </c:pt>
                <c:pt idx="46">
                  <c:v>11/18</c:v>
                </c:pt>
                <c:pt idx="47">
                  <c:v>12/18</c:v>
                </c:pt>
              </c:strCache>
            </c:strRef>
          </c:cat>
          <c:val>
            <c:numRef>
              <c:f>'Figure 25'!$C$7:$C$54</c:f>
              <c:numCache>
                <c:formatCode>#,##0</c:formatCode>
                <c:ptCount val="48"/>
                <c:pt idx="0">
                  <c:v>984660540</c:v>
                </c:pt>
                <c:pt idx="1">
                  <c:v>892913306</c:v>
                </c:pt>
                <c:pt idx="2">
                  <c:v>1095415822</c:v>
                </c:pt>
                <c:pt idx="3">
                  <c:v>1389414922</c:v>
                </c:pt>
                <c:pt idx="4">
                  <c:v>1276590713</c:v>
                </c:pt>
                <c:pt idx="5">
                  <c:v>1185356845</c:v>
                </c:pt>
                <c:pt idx="6">
                  <c:v>1527129809</c:v>
                </c:pt>
                <c:pt idx="7">
                  <c:v>1105594035</c:v>
                </c:pt>
                <c:pt idx="8">
                  <c:v>1406297764</c:v>
                </c:pt>
                <c:pt idx="9">
                  <c:v>1382022516</c:v>
                </c:pt>
                <c:pt idx="10">
                  <c:v>1414867362</c:v>
                </c:pt>
                <c:pt idx="11">
                  <c:v>1836195022</c:v>
                </c:pt>
                <c:pt idx="12">
                  <c:v>1258689359</c:v>
                </c:pt>
                <c:pt idx="13">
                  <c:v>1127877175</c:v>
                </c:pt>
                <c:pt idx="14">
                  <c:v>1286482090</c:v>
                </c:pt>
                <c:pt idx="15">
                  <c:v>1183712798</c:v>
                </c:pt>
                <c:pt idx="16">
                  <c:v>1338146505</c:v>
                </c:pt>
                <c:pt idx="17">
                  <c:v>1357088383</c:v>
                </c:pt>
                <c:pt idx="18">
                  <c:v>1510558530</c:v>
                </c:pt>
                <c:pt idx="19">
                  <c:v>1430090485</c:v>
                </c:pt>
                <c:pt idx="20">
                  <c:v>1858675255</c:v>
                </c:pt>
                <c:pt idx="21">
                  <c:v>1432019155</c:v>
                </c:pt>
                <c:pt idx="22">
                  <c:v>1585592813</c:v>
                </c:pt>
                <c:pt idx="23">
                  <c:v>1580933527</c:v>
                </c:pt>
                <c:pt idx="24">
                  <c:v>1391332212</c:v>
                </c:pt>
                <c:pt idx="25">
                  <c:v>957497503</c:v>
                </c:pt>
                <c:pt idx="26">
                  <c:v>1450345280</c:v>
                </c:pt>
                <c:pt idx="27">
                  <c:v>1690706676</c:v>
                </c:pt>
                <c:pt idx="28">
                  <c:v>2237657016</c:v>
                </c:pt>
                <c:pt idx="29">
                  <c:v>1659879530</c:v>
                </c:pt>
                <c:pt idx="30">
                  <c:v>1699677299</c:v>
                </c:pt>
                <c:pt idx="31">
                  <c:v>1928545920</c:v>
                </c:pt>
                <c:pt idx="32">
                  <c:v>2344208002</c:v>
                </c:pt>
                <c:pt idx="33">
                  <c:v>2254700279</c:v>
                </c:pt>
                <c:pt idx="34">
                  <c:v>2533280655</c:v>
                </c:pt>
                <c:pt idx="35">
                  <c:v>2139057507</c:v>
                </c:pt>
                <c:pt idx="36">
                  <c:v>1995266684</c:v>
                </c:pt>
                <c:pt idx="37">
                  <c:v>1224626731</c:v>
                </c:pt>
                <c:pt idx="38">
                  <c:v>1681951552</c:v>
                </c:pt>
                <c:pt idx="39">
                  <c:v>1884129693</c:v>
                </c:pt>
                <c:pt idx="40">
                  <c:v>1857553810</c:v>
                </c:pt>
                <c:pt idx="41">
                  <c:v>1877663377</c:v>
                </c:pt>
                <c:pt idx="42">
                  <c:v>2020245480</c:v>
                </c:pt>
                <c:pt idx="43">
                  <c:v>2074531854</c:v>
                </c:pt>
                <c:pt idx="44">
                  <c:v>2034907942</c:v>
                </c:pt>
                <c:pt idx="45">
                  <c:v>1844766946</c:v>
                </c:pt>
                <c:pt idx="46">
                  <c:v>2017906793</c:v>
                </c:pt>
                <c:pt idx="47">
                  <c:v>2121321760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90560"/>
        <c:axId val="255290000"/>
      </c:lineChart>
      <c:catAx>
        <c:axId val="25528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89440"/>
        <c:crosses val="autoZero"/>
        <c:auto val="1"/>
        <c:lblAlgn val="ctr"/>
        <c:lblOffset val="100"/>
        <c:noMultiLvlLbl val="1"/>
      </c:catAx>
      <c:valAx>
        <c:axId val="2552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88880"/>
        <c:crosses val="autoZero"/>
        <c:crossBetween val="between"/>
      </c:valAx>
      <c:valAx>
        <c:axId val="2552900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05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29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29000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28'!$G$7:$G$18</c:f>
              <c:numCache>
                <c:formatCode>#,##0</c:formatCode>
                <c:ptCount val="12"/>
                <c:pt idx="0">
                  <c:v>301595</c:v>
                </c:pt>
                <c:pt idx="1">
                  <c:v>293184</c:v>
                </c:pt>
                <c:pt idx="2">
                  <c:v>310628</c:v>
                </c:pt>
                <c:pt idx="3">
                  <c:v>312861</c:v>
                </c:pt>
                <c:pt idx="4">
                  <c:v>323303</c:v>
                </c:pt>
                <c:pt idx="5">
                  <c:v>317213</c:v>
                </c:pt>
                <c:pt idx="6">
                  <c:v>329660</c:v>
                </c:pt>
                <c:pt idx="7">
                  <c:v>312372</c:v>
                </c:pt>
                <c:pt idx="8">
                  <c:v>314782</c:v>
                </c:pt>
                <c:pt idx="9">
                  <c:v>340042</c:v>
                </c:pt>
                <c:pt idx="10">
                  <c:v>326955</c:v>
                </c:pt>
                <c:pt idx="11">
                  <c:v>311366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93920"/>
        <c:axId val="255294480"/>
      </c:lineChart>
      <c:lineChart>
        <c:grouping val="standard"/>
        <c:varyColors val="0"/>
        <c:ser>
          <c:idx val="1"/>
          <c:order val="1"/>
          <c:tx>
            <c:strRef>
              <c:f>'Figures 26, 27 and 28'!$H$6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28'!$H$7:$H$18</c:f>
              <c:numCache>
                <c:formatCode>#,##0</c:formatCode>
                <c:ptCount val="12"/>
                <c:pt idx="0">
                  <c:v>16309359989</c:v>
                </c:pt>
                <c:pt idx="1">
                  <c:v>15624389900</c:v>
                </c:pt>
                <c:pt idx="2">
                  <c:v>17041663369</c:v>
                </c:pt>
                <c:pt idx="3">
                  <c:v>17110050981</c:v>
                </c:pt>
                <c:pt idx="4">
                  <c:v>18471399861</c:v>
                </c:pt>
                <c:pt idx="5">
                  <c:v>18356945912</c:v>
                </c:pt>
                <c:pt idx="6">
                  <c:v>19999698341</c:v>
                </c:pt>
                <c:pt idx="7">
                  <c:v>18332483158</c:v>
                </c:pt>
                <c:pt idx="8">
                  <c:v>18817604106</c:v>
                </c:pt>
                <c:pt idx="9">
                  <c:v>19964421553</c:v>
                </c:pt>
                <c:pt idx="10">
                  <c:v>19320993049</c:v>
                </c:pt>
                <c:pt idx="11">
                  <c:v>20141323262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95600"/>
        <c:axId val="255295040"/>
      </c:lineChart>
      <c:catAx>
        <c:axId val="2552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4480"/>
        <c:crosses val="autoZero"/>
        <c:auto val="1"/>
        <c:lblAlgn val="ctr"/>
        <c:lblOffset val="100"/>
        <c:noMultiLvlLbl val="0"/>
      </c:catAx>
      <c:valAx>
        <c:axId val="255294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3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52950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5600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29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295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28'!$C$7:$C$18</c:f>
              <c:numCache>
                <c:formatCode>#,##0</c:formatCode>
                <c:ptCount val="12"/>
                <c:pt idx="0">
                  <c:v>26235</c:v>
                </c:pt>
                <c:pt idx="1">
                  <c:v>21702</c:v>
                </c:pt>
                <c:pt idx="2">
                  <c:v>21831</c:v>
                </c:pt>
                <c:pt idx="3">
                  <c:v>20728</c:v>
                </c:pt>
                <c:pt idx="4">
                  <c:v>21516</c:v>
                </c:pt>
                <c:pt idx="5">
                  <c:v>21522</c:v>
                </c:pt>
                <c:pt idx="6">
                  <c:v>23529</c:v>
                </c:pt>
                <c:pt idx="7">
                  <c:v>23425</c:v>
                </c:pt>
                <c:pt idx="8">
                  <c:v>24710</c:v>
                </c:pt>
                <c:pt idx="9">
                  <c:v>27699</c:v>
                </c:pt>
                <c:pt idx="10">
                  <c:v>26012</c:v>
                </c:pt>
                <c:pt idx="11">
                  <c:v>25114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98960"/>
        <c:axId val="255299520"/>
      </c:lineChart>
      <c:lineChart>
        <c:grouping val="standard"/>
        <c:varyColors val="0"/>
        <c:ser>
          <c:idx val="1"/>
          <c:order val="1"/>
          <c:tx>
            <c:strRef>
              <c:f>'Figures 26, 27 and 28'!$D$6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28'!$D$7:$D$18</c:f>
              <c:numCache>
                <c:formatCode>#,##0</c:formatCode>
                <c:ptCount val="12"/>
                <c:pt idx="0">
                  <c:v>549171901</c:v>
                </c:pt>
                <c:pt idx="1">
                  <c:v>408594978</c:v>
                </c:pt>
                <c:pt idx="2">
                  <c:v>495719972</c:v>
                </c:pt>
                <c:pt idx="3">
                  <c:v>446241670</c:v>
                </c:pt>
                <c:pt idx="4">
                  <c:v>510164051</c:v>
                </c:pt>
                <c:pt idx="5">
                  <c:v>568065922</c:v>
                </c:pt>
                <c:pt idx="6">
                  <c:v>590123258</c:v>
                </c:pt>
                <c:pt idx="7">
                  <c:v>627921980</c:v>
                </c:pt>
                <c:pt idx="8">
                  <c:v>607564299</c:v>
                </c:pt>
                <c:pt idx="9">
                  <c:v>600072915</c:v>
                </c:pt>
                <c:pt idx="10">
                  <c:v>1250958913</c:v>
                </c:pt>
                <c:pt idx="11">
                  <c:v>621227030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58096"/>
        <c:axId val="256057536"/>
      </c:lineChart>
      <c:catAx>
        <c:axId val="25529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9520"/>
        <c:crosses val="autoZero"/>
        <c:auto val="1"/>
        <c:lblAlgn val="ctr"/>
        <c:lblOffset val="100"/>
        <c:noMultiLvlLbl val="0"/>
      </c:catAx>
      <c:valAx>
        <c:axId val="25529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2989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0575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580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05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05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28'!$E$7:$E$18</c:f>
              <c:numCache>
                <c:formatCode>#,##0</c:formatCode>
                <c:ptCount val="12"/>
                <c:pt idx="0">
                  <c:v>275360</c:v>
                </c:pt>
                <c:pt idx="1">
                  <c:v>271482</c:v>
                </c:pt>
                <c:pt idx="2">
                  <c:v>288797</c:v>
                </c:pt>
                <c:pt idx="3">
                  <c:v>292133</c:v>
                </c:pt>
                <c:pt idx="4">
                  <c:v>301787</c:v>
                </c:pt>
                <c:pt idx="5">
                  <c:v>295691</c:v>
                </c:pt>
                <c:pt idx="6">
                  <c:v>306131</c:v>
                </c:pt>
                <c:pt idx="7">
                  <c:v>288947</c:v>
                </c:pt>
                <c:pt idx="8">
                  <c:v>290072</c:v>
                </c:pt>
                <c:pt idx="9">
                  <c:v>312343</c:v>
                </c:pt>
                <c:pt idx="10">
                  <c:v>300943</c:v>
                </c:pt>
                <c:pt idx="11">
                  <c:v>286252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61456"/>
        <c:axId val="256062016"/>
      </c:lineChart>
      <c:lineChart>
        <c:grouping val="standard"/>
        <c:varyColors val="0"/>
        <c:ser>
          <c:idx val="1"/>
          <c:order val="1"/>
          <c:tx>
            <c:strRef>
              <c:f>'Figures 26, 27 and 28'!$F$6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28'!$F$7:$F$18</c:f>
              <c:numCache>
                <c:formatCode>#,##0</c:formatCode>
                <c:ptCount val="12"/>
                <c:pt idx="0">
                  <c:v>15760188088</c:v>
                </c:pt>
                <c:pt idx="1">
                  <c:v>15215794922</c:v>
                </c:pt>
                <c:pt idx="2">
                  <c:v>16545943397</c:v>
                </c:pt>
                <c:pt idx="3">
                  <c:v>16663809311</c:v>
                </c:pt>
                <c:pt idx="4">
                  <c:v>17961235810</c:v>
                </c:pt>
                <c:pt idx="5">
                  <c:v>17788879990</c:v>
                </c:pt>
                <c:pt idx="6">
                  <c:v>19409575083</c:v>
                </c:pt>
                <c:pt idx="7">
                  <c:v>17704561178</c:v>
                </c:pt>
                <c:pt idx="8">
                  <c:v>18210039807</c:v>
                </c:pt>
                <c:pt idx="9">
                  <c:v>19364348638</c:v>
                </c:pt>
                <c:pt idx="10">
                  <c:v>18070034136</c:v>
                </c:pt>
                <c:pt idx="11">
                  <c:v>19520096232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63136"/>
        <c:axId val="256062576"/>
      </c:lineChart>
      <c:catAx>
        <c:axId val="25606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62016"/>
        <c:crosses val="autoZero"/>
        <c:auto val="1"/>
        <c:lblAlgn val="ctr"/>
        <c:lblOffset val="100"/>
        <c:noMultiLvlLbl val="0"/>
      </c:catAx>
      <c:valAx>
        <c:axId val="256062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61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062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6313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06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06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29 and 30'!$B$6:$B$10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29 and 30'!$C$6:$C$10</c:f>
              <c:numCache>
                <c:formatCode>0.00%</c:formatCode>
                <c:ptCount val="5"/>
                <c:pt idx="0">
                  <c:v>0.92951535347885761</c:v>
                </c:pt>
                <c:pt idx="1">
                  <c:v>2.8161596811353624E-2</c:v>
                </c:pt>
                <c:pt idx="2">
                  <c:v>7.0406627796121253E-3</c:v>
                </c:pt>
                <c:pt idx="3">
                  <c:v>3.2607082676917344E-3</c:v>
                </c:pt>
                <c:pt idx="4">
                  <c:v>3.2000000000000001E-2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29 and 30'!$B$39:$B$43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29 and 30'!$C$39:$C$43</c:f>
              <c:numCache>
                <c:formatCode>0.00%</c:formatCode>
                <c:ptCount val="5"/>
                <c:pt idx="0">
                  <c:v>0.8642313050742042</c:v>
                </c:pt>
                <c:pt idx="1">
                  <c:v>0.11975036867741722</c:v>
                </c:pt>
                <c:pt idx="2">
                  <c:v>4.8461932612237904E-3</c:v>
                </c:pt>
                <c:pt idx="3">
                  <c:v>1.951452828080392E-3</c:v>
                </c:pt>
                <c:pt idx="4">
                  <c:v>8.5000000000000006E-3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4'!$M$11:$M$14</c:f>
              <c:numCache>
                <c:formatCode>0.00%</c:formatCode>
                <c:ptCount val="4"/>
                <c:pt idx="0">
                  <c:v>0.36313555203617082</c:v>
                </c:pt>
                <c:pt idx="1">
                  <c:v>0.61424178046933453</c:v>
                </c:pt>
                <c:pt idx="2">
                  <c:v>1.2999999999999999E-3</c:v>
                </c:pt>
                <c:pt idx="3">
                  <c:v>2.1386040993401186E-2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31'!$B$5:$B$6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31'!$A$7:$A$42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31'!$B$7:$B$42</c:f>
              <c:numCache>
                <c:formatCode>#,##0</c:formatCode>
                <c:ptCount val="36"/>
                <c:pt idx="0">
                  <c:v>11322</c:v>
                </c:pt>
                <c:pt idx="1">
                  <c:v>8476</c:v>
                </c:pt>
                <c:pt idx="2">
                  <c:v>9808</c:v>
                </c:pt>
                <c:pt idx="3">
                  <c:v>9215</c:v>
                </c:pt>
                <c:pt idx="4">
                  <c:v>9989</c:v>
                </c:pt>
                <c:pt idx="5">
                  <c:v>11958</c:v>
                </c:pt>
                <c:pt idx="6">
                  <c:v>11222</c:v>
                </c:pt>
                <c:pt idx="7">
                  <c:v>11201</c:v>
                </c:pt>
                <c:pt idx="8">
                  <c:v>13012</c:v>
                </c:pt>
                <c:pt idx="9">
                  <c:v>13091</c:v>
                </c:pt>
                <c:pt idx="10">
                  <c:v>13655</c:v>
                </c:pt>
                <c:pt idx="11">
                  <c:v>14423</c:v>
                </c:pt>
                <c:pt idx="12">
                  <c:v>13498</c:v>
                </c:pt>
                <c:pt idx="13">
                  <c:v>12242</c:v>
                </c:pt>
                <c:pt idx="14">
                  <c:v>15984</c:v>
                </c:pt>
                <c:pt idx="15">
                  <c:v>13869</c:v>
                </c:pt>
                <c:pt idx="16">
                  <c:v>16471</c:v>
                </c:pt>
                <c:pt idx="17">
                  <c:v>18961</c:v>
                </c:pt>
                <c:pt idx="18">
                  <c:v>17930</c:v>
                </c:pt>
                <c:pt idx="19">
                  <c:v>18808</c:v>
                </c:pt>
                <c:pt idx="20">
                  <c:v>17650</c:v>
                </c:pt>
                <c:pt idx="21">
                  <c:v>19192</c:v>
                </c:pt>
                <c:pt idx="22">
                  <c:v>19092</c:v>
                </c:pt>
                <c:pt idx="23">
                  <c:v>18499</c:v>
                </c:pt>
                <c:pt idx="24">
                  <c:v>18326</c:v>
                </c:pt>
                <c:pt idx="25">
                  <c:v>16563</c:v>
                </c:pt>
                <c:pt idx="26">
                  <c:v>18898</c:v>
                </c:pt>
                <c:pt idx="27">
                  <c:v>18098</c:v>
                </c:pt>
                <c:pt idx="28">
                  <c:v>19833</c:v>
                </c:pt>
                <c:pt idx="29">
                  <c:v>19036</c:v>
                </c:pt>
                <c:pt idx="30">
                  <c:v>19065</c:v>
                </c:pt>
                <c:pt idx="31">
                  <c:v>17603</c:v>
                </c:pt>
                <c:pt idx="32">
                  <c:v>16246</c:v>
                </c:pt>
                <c:pt idx="33">
                  <c:v>18456</c:v>
                </c:pt>
                <c:pt idx="34">
                  <c:v>17981</c:v>
                </c:pt>
                <c:pt idx="35">
                  <c:v>18471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69856"/>
        <c:axId val="256070416"/>
      </c:lineChart>
      <c:lineChart>
        <c:grouping val="standard"/>
        <c:varyColors val="0"/>
        <c:ser>
          <c:idx val="1"/>
          <c:order val="1"/>
          <c:tx>
            <c:strRef>
              <c:f>'Figure 31'!$C$5:$C$6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31'!$A$7:$A$42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31'!$C$7:$C$42</c:f>
              <c:numCache>
                <c:formatCode>#,##0</c:formatCode>
                <c:ptCount val="36"/>
                <c:pt idx="0">
                  <c:v>1014671961</c:v>
                </c:pt>
                <c:pt idx="1">
                  <c:v>1024866148</c:v>
                </c:pt>
                <c:pt idx="2">
                  <c:v>890356053</c:v>
                </c:pt>
                <c:pt idx="3">
                  <c:v>909069777</c:v>
                </c:pt>
                <c:pt idx="4">
                  <c:v>1019728060</c:v>
                </c:pt>
                <c:pt idx="5">
                  <c:v>1409934586</c:v>
                </c:pt>
                <c:pt idx="6">
                  <c:v>1128971942</c:v>
                </c:pt>
                <c:pt idx="7">
                  <c:v>932700429</c:v>
                </c:pt>
                <c:pt idx="8">
                  <c:v>1135815431</c:v>
                </c:pt>
                <c:pt idx="9">
                  <c:v>1049259627</c:v>
                </c:pt>
                <c:pt idx="10">
                  <c:v>935899684</c:v>
                </c:pt>
                <c:pt idx="11">
                  <c:v>1341840599</c:v>
                </c:pt>
                <c:pt idx="12">
                  <c:v>1462334104</c:v>
                </c:pt>
                <c:pt idx="13">
                  <c:v>696143599</c:v>
                </c:pt>
                <c:pt idx="14">
                  <c:v>991634142</c:v>
                </c:pt>
                <c:pt idx="15">
                  <c:v>1385404316</c:v>
                </c:pt>
                <c:pt idx="16">
                  <c:v>1357650496</c:v>
                </c:pt>
                <c:pt idx="17">
                  <c:v>1905606889</c:v>
                </c:pt>
                <c:pt idx="18">
                  <c:v>1628379557</c:v>
                </c:pt>
                <c:pt idx="19">
                  <c:v>1480403081</c:v>
                </c:pt>
                <c:pt idx="20">
                  <c:v>2228833905</c:v>
                </c:pt>
                <c:pt idx="21">
                  <c:v>2458915324</c:v>
                </c:pt>
                <c:pt idx="22">
                  <c:v>2207487369</c:v>
                </c:pt>
                <c:pt idx="23">
                  <c:v>1718582481</c:v>
                </c:pt>
                <c:pt idx="24">
                  <c:v>2203863344</c:v>
                </c:pt>
                <c:pt idx="25">
                  <c:v>1466361257</c:v>
                </c:pt>
                <c:pt idx="26">
                  <c:v>1391071984</c:v>
                </c:pt>
                <c:pt idx="27">
                  <c:v>1729614630</c:v>
                </c:pt>
                <c:pt idx="28">
                  <c:v>1673285037</c:v>
                </c:pt>
                <c:pt idx="29">
                  <c:v>1843341774</c:v>
                </c:pt>
                <c:pt idx="30">
                  <c:v>2161979050</c:v>
                </c:pt>
                <c:pt idx="31">
                  <c:v>1270608617</c:v>
                </c:pt>
                <c:pt idx="32">
                  <c:v>1197948027</c:v>
                </c:pt>
                <c:pt idx="33">
                  <c:v>1312418265</c:v>
                </c:pt>
                <c:pt idx="34">
                  <c:v>1547583272</c:v>
                </c:pt>
                <c:pt idx="35">
                  <c:v>1909534034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71536"/>
        <c:axId val="256070976"/>
      </c:lineChart>
      <c:catAx>
        <c:axId val="2560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70416"/>
        <c:crosses val="autoZero"/>
        <c:auto val="1"/>
        <c:lblAlgn val="ctr"/>
        <c:lblOffset val="100"/>
        <c:noMultiLvlLbl val="1"/>
      </c:catAx>
      <c:valAx>
        <c:axId val="2560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69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0709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071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07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07097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32'!$B$6:$B$7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32'!$A$8:$A$43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32'!$B$8:$B$43</c:f>
              <c:numCache>
                <c:formatCode>#,##0</c:formatCode>
                <c:ptCount val="36"/>
                <c:pt idx="0">
                  <c:v>321535</c:v>
                </c:pt>
                <c:pt idx="1">
                  <c:v>372305</c:v>
                </c:pt>
                <c:pt idx="2">
                  <c:v>364963</c:v>
                </c:pt>
                <c:pt idx="3">
                  <c:v>423760</c:v>
                </c:pt>
                <c:pt idx="4">
                  <c:v>414267</c:v>
                </c:pt>
                <c:pt idx="5">
                  <c:v>457487</c:v>
                </c:pt>
                <c:pt idx="6">
                  <c:v>477909</c:v>
                </c:pt>
                <c:pt idx="7">
                  <c:v>505540</c:v>
                </c:pt>
                <c:pt idx="8">
                  <c:v>447546</c:v>
                </c:pt>
                <c:pt idx="9">
                  <c:v>403001</c:v>
                </c:pt>
                <c:pt idx="10">
                  <c:v>414077</c:v>
                </c:pt>
                <c:pt idx="11">
                  <c:v>433753</c:v>
                </c:pt>
                <c:pt idx="12">
                  <c:v>398248</c:v>
                </c:pt>
                <c:pt idx="13">
                  <c:v>414148</c:v>
                </c:pt>
                <c:pt idx="14">
                  <c:v>477673</c:v>
                </c:pt>
                <c:pt idx="15">
                  <c:v>429669</c:v>
                </c:pt>
                <c:pt idx="16">
                  <c:v>483000</c:v>
                </c:pt>
                <c:pt idx="17">
                  <c:v>543255</c:v>
                </c:pt>
                <c:pt idx="18">
                  <c:v>545054</c:v>
                </c:pt>
                <c:pt idx="19">
                  <c:v>556828</c:v>
                </c:pt>
                <c:pt idx="20">
                  <c:v>504641</c:v>
                </c:pt>
                <c:pt idx="21">
                  <c:v>473305</c:v>
                </c:pt>
                <c:pt idx="22">
                  <c:v>436489</c:v>
                </c:pt>
                <c:pt idx="23">
                  <c:v>453266</c:v>
                </c:pt>
                <c:pt idx="24">
                  <c:v>450988</c:v>
                </c:pt>
                <c:pt idx="25">
                  <c:v>450334</c:v>
                </c:pt>
                <c:pt idx="26">
                  <c:v>487467</c:v>
                </c:pt>
                <c:pt idx="27">
                  <c:v>489395</c:v>
                </c:pt>
                <c:pt idx="28">
                  <c:v>518931</c:v>
                </c:pt>
                <c:pt idx="29">
                  <c:v>586420</c:v>
                </c:pt>
                <c:pt idx="30">
                  <c:v>614574</c:v>
                </c:pt>
                <c:pt idx="31">
                  <c:v>630321</c:v>
                </c:pt>
                <c:pt idx="32">
                  <c:v>532056</c:v>
                </c:pt>
                <c:pt idx="33">
                  <c:v>545576</c:v>
                </c:pt>
                <c:pt idx="34">
                  <c:v>482247</c:v>
                </c:pt>
                <c:pt idx="35">
                  <c:v>444208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53920"/>
        <c:axId val="256154480"/>
      </c:lineChart>
      <c:lineChart>
        <c:grouping val="standard"/>
        <c:varyColors val="0"/>
        <c:ser>
          <c:idx val="1"/>
          <c:order val="1"/>
          <c:tx>
            <c:strRef>
              <c:f>'Figure 32'!$C$6:$C$7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32'!$A$8:$A$43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32'!$C$8:$C$43</c:f>
              <c:numCache>
                <c:formatCode>#,##0</c:formatCode>
                <c:ptCount val="36"/>
                <c:pt idx="0">
                  <c:v>12174993582</c:v>
                </c:pt>
                <c:pt idx="1">
                  <c:v>13711984315</c:v>
                </c:pt>
                <c:pt idx="2">
                  <c:v>14419405029</c:v>
                </c:pt>
                <c:pt idx="3">
                  <c:v>16265763741</c:v>
                </c:pt>
                <c:pt idx="4">
                  <c:v>16402289787</c:v>
                </c:pt>
                <c:pt idx="5">
                  <c:v>16403932575</c:v>
                </c:pt>
                <c:pt idx="6">
                  <c:v>15955297309</c:v>
                </c:pt>
                <c:pt idx="7">
                  <c:v>14637661092</c:v>
                </c:pt>
                <c:pt idx="8">
                  <c:v>15027238989</c:v>
                </c:pt>
                <c:pt idx="9">
                  <c:v>15091657622</c:v>
                </c:pt>
                <c:pt idx="10">
                  <c:v>16288407574</c:v>
                </c:pt>
                <c:pt idx="11">
                  <c:v>17485264485</c:v>
                </c:pt>
                <c:pt idx="12">
                  <c:v>13605350956</c:v>
                </c:pt>
                <c:pt idx="13">
                  <c:v>14358987295</c:v>
                </c:pt>
                <c:pt idx="14">
                  <c:v>15954807533</c:v>
                </c:pt>
                <c:pt idx="15">
                  <c:v>14409148197</c:v>
                </c:pt>
                <c:pt idx="16">
                  <c:v>17122813186</c:v>
                </c:pt>
                <c:pt idx="17">
                  <c:v>18171808321</c:v>
                </c:pt>
                <c:pt idx="18">
                  <c:v>17966162520</c:v>
                </c:pt>
                <c:pt idx="19">
                  <c:v>16256407296</c:v>
                </c:pt>
                <c:pt idx="20">
                  <c:v>16324948536</c:v>
                </c:pt>
                <c:pt idx="21">
                  <c:v>18705907486</c:v>
                </c:pt>
                <c:pt idx="22">
                  <c:v>17773851472</c:v>
                </c:pt>
                <c:pt idx="23">
                  <c:v>17421458038</c:v>
                </c:pt>
                <c:pt idx="24">
                  <c:v>15062237817</c:v>
                </c:pt>
                <c:pt idx="25">
                  <c:v>15114611301</c:v>
                </c:pt>
                <c:pt idx="26">
                  <c:v>16235912590</c:v>
                </c:pt>
                <c:pt idx="27">
                  <c:v>17946204870</c:v>
                </c:pt>
                <c:pt idx="28">
                  <c:v>18638427424</c:v>
                </c:pt>
                <c:pt idx="29">
                  <c:v>17920660165</c:v>
                </c:pt>
                <c:pt idx="30">
                  <c:v>19544136944</c:v>
                </c:pt>
                <c:pt idx="31">
                  <c:v>19061437609</c:v>
                </c:pt>
                <c:pt idx="32">
                  <c:v>18404557590</c:v>
                </c:pt>
                <c:pt idx="33">
                  <c:v>20427765460</c:v>
                </c:pt>
                <c:pt idx="34">
                  <c:v>18105744806</c:v>
                </c:pt>
                <c:pt idx="35">
                  <c:v>17412575166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55600"/>
        <c:axId val="256155040"/>
      </c:lineChart>
      <c:catAx>
        <c:axId val="2561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54480"/>
        <c:crosses val="autoZero"/>
        <c:auto val="1"/>
        <c:lblAlgn val="ctr"/>
        <c:lblOffset val="100"/>
        <c:noMultiLvlLbl val="1"/>
      </c:catAx>
      <c:valAx>
        <c:axId val="25615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53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1550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5560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15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1550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33 and 34'!$B$6:$B$9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'Figures 33 and 34'!$C$6:$C$9</c:f>
              <c:numCache>
                <c:formatCode>0.00%</c:formatCode>
                <c:ptCount val="4"/>
                <c:pt idx="0">
                  <c:v>0.95451741246754718</c:v>
                </c:pt>
                <c:pt idx="1">
                  <c:v>2.5973134128635351E-2</c:v>
                </c:pt>
                <c:pt idx="2">
                  <c:v>7.4652022609805954E-3</c:v>
                </c:pt>
                <c:pt idx="3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33 and 34'!$B$39:$B$42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'Figures 33 and 34'!$C$39:$C$42</c:f>
              <c:numCache>
                <c:formatCode>0.00%</c:formatCode>
                <c:ptCount val="4"/>
                <c:pt idx="0">
                  <c:v>0.87700706883128432</c:v>
                </c:pt>
                <c:pt idx="1">
                  <c:v>0.10012043934826903</c:v>
                </c:pt>
                <c:pt idx="2">
                  <c:v>3.969163252268198E-3</c:v>
                </c:pt>
                <c:pt idx="3">
                  <c:v>1.89E-2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35'!$C$6:$C$17</c:f>
              <c:numCache>
                <c:formatCode>#,##0</c:formatCode>
                <c:ptCount val="12"/>
                <c:pt idx="0">
                  <c:v>1885115</c:v>
                </c:pt>
                <c:pt idx="1">
                  <c:v>1839721</c:v>
                </c:pt>
                <c:pt idx="2">
                  <c:v>1981574</c:v>
                </c:pt>
                <c:pt idx="3">
                  <c:v>1888324</c:v>
                </c:pt>
                <c:pt idx="4">
                  <c:v>1994345</c:v>
                </c:pt>
                <c:pt idx="5">
                  <c:v>1955701</c:v>
                </c:pt>
                <c:pt idx="6">
                  <c:v>1997966</c:v>
                </c:pt>
                <c:pt idx="7">
                  <c:v>1865448</c:v>
                </c:pt>
                <c:pt idx="8">
                  <c:v>1899790</c:v>
                </c:pt>
                <c:pt idx="9">
                  <c:v>2026623</c:v>
                </c:pt>
                <c:pt idx="10">
                  <c:v>1912796</c:v>
                </c:pt>
                <c:pt idx="11">
                  <c:v>1890082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62320"/>
        <c:axId val="256162880"/>
      </c:lineChart>
      <c:lineChart>
        <c:grouping val="standard"/>
        <c:varyColors val="0"/>
        <c:ser>
          <c:idx val="1"/>
          <c:order val="1"/>
          <c:tx>
            <c:strRef>
              <c:f>'Figure 35'!$D$5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35'!$D$6:$D$17</c:f>
              <c:numCache>
                <c:formatCode>#,##0</c:formatCode>
                <c:ptCount val="12"/>
                <c:pt idx="0">
                  <c:v>440781129</c:v>
                </c:pt>
                <c:pt idx="1">
                  <c:v>430998591</c:v>
                </c:pt>
                <c:pt idx="2">
                  <c:v>464149695</c:v>
                </c:pt>
                <c:pt idx="3">
                  <c:v>438726715</c:v>
                </c:pt>
                <c:pt idx="4">
                  <c:v>451256550</c:v>
                </c:pt>
                <c:pt idx="5">
                  <c:v>444675520</c:v>
                </c:pt>
                <c:pt idx="6">
                  <c:v>486429155</c:v>
                </c:pt>
                <c:pt idx="7">
                  <c:v>485307395</c:v>
                </c:pt>
                <c:pt idx="8">
                  <c:v>441788704</c:v>
                </c:pt>
                <c:pt idx="9">
                  <c:v>456181752</c:v>
                </c:pt>
                <c:pt idx="10">
                  <c:v>434067504</c:v>
                </c:pt>
                <c:pt idx="11">
                  <c:v>441421118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64000"/>
        <c:axId val="256163440"/>
      </c:lineChart>
      <c:catAx>
        <c:axId val="2561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62880"/>
        <c:crosses val="autoZero"/>
        <c:auto val="1"/>
        <c:lblAlgn val="ctr"/>
        <c:lblOffset val="100"/>
        <c:noMultiLvlLbl val="0"/>
      </c:catAx>
      <c:valAx>
        <c:axId val="256162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623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16344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64000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16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16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36'!$C$7:$C$18</c:f>
              <c:numCache>
                <c:formatCode>#,##0</c:formatCode>
                <c:ptCount val="12"/>
                <c:pt idx="0">
                  <c:v>9872</c:v>
                </c:pt>
                <c:pt idx="1">
                  <c:v>9739</c:v>
                </c:pt>
                <c:pt idx="2">
                  <c:v>11526</c:v>
                </c:pt>
                <c:pt idx="3">
                  <c:v>11270</c:v>
                </c:pt>
                <c:pt idx="4">
                  <c:v>12040</c:v>
                </c:pt>
                <c:pt idx="5">
                  <c:v>12658</c:v>
                </c:pt>
                <c:pt idx="6">
                  <c:v>13628</c:v>
                </c:pt>
                <c:pt idx="7">
                  <c:v>13842</c:v>
                </c:pt>
                <c:pt idx="8">
                  <c:v>11630</c:v>
                </c:pt>
                <c:pt idx="9">
                  <c:v>11805</c:v>
                </c:pt>
                <c:pt idx="10">
                  <c:v>10551</c:v>
                </c:pt>
                <c:pt idx="11">
                  <c:v>10130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67360"/>
        <c:axId val="256167920"/>
      </c:lineChart>
      <c:lineChart>
        <c:grouping val="standard"/>
        <c:varyColors val="0"/>
        <c:ser>
          <c:idx val="1"/>
          <c:order val="1"/>
          <c:tx>
            <c:strRef>
              <c:f>'Figure 36'!$D$6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36'!$D$7:$D$18</c:f>
              <c:numCache>
                <c:formatCode>#,##0</c:formatCode>
                <c:ptCount val="12"/>
                <c:pt idx="0">
                  <c:v>13941452</c:v>
                </c:pt>
                <c:pt idx="1">
                  <c:v>13754225</c:v>
                </c:pt>
                <c:pt idx="2">
                  <c:v>16072657</c:v>
                </c:pt>
                <c:pt idx="3">
                  <c:v>16852386</c:v>
                </c:pt>
                <c:pt idx="4">
                  <c:v>17926916</c:v>
                </c:pt>
                <c:pt idx="5">
                  <c:v>18803995</c:v>
                </c:pt>
                <c:pt idx="6">
                  <c:v>21166191</c:v>
                </c:pt>
                <c:pt idx="7">
                  <c:v>21477176</c:v>
                </c:pt>
                <c:pt idx="8">
                  <c:v>17342640</c:v>
                </c:pt>
                <c:pt idx="9">
                  <c:v>17255917</c:v>
                </c:pt>
                <c:pt idx="10">
                  <c:v>15887281</c:v>
                </c:pt>
                <c:pt idx="11">
                  <c:v>15207464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99744"/>
        <c:axId val="256168480"/>
      </c:lineChart>
      <c:catAx>
        <c:axId val="2561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67920"/>
        <c:crosses val="autoZero"/>
        <c:auto val="1"/>
        <c:lblAlgn val="ctr"/>
        <c:lblOffset val="100"/>
        <c:noMultiLvlLbl val="0"/>
      </c:catAx>
      <c:valAx>
        <c:axId val="2561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167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168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6997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69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168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37'!$C$7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37'!$B$8:$B$19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37'!$C$8:$C$19</c:f>
              <c:numCache>
                <c:formatCode>#,##0</c:formatCode>
                <c:ptCount val="12"/>
                <c:pt idx="0">
                  <c:v>894</c:v>
                </c:pt>
                <c:pt idx="1">
                  <c:v>948</c:v>
                </c:pt>
                <c:pt idx="2">
                  <c:v>1108</c:v>
                </c:pt>
                <c:pt idx="3">
                  <c:v>959</c:v>
                </c:pt>
                <c:pt idx="4">
                  <c:v>1124</c:v>
                </c:pt>
                <c:pt idx="5">
                  <c:v>1240</c:v>
                </c:pt>
                <c:pt idx="6">
                  <c:v>1423</c:v>
                </c:pt>
                <c:pt idx="7">
                  <c:v>1423</c:v>
                </c:pt>
                <c:pt idx="8">
                  <c:v>1108</c:v>
                </c:pt>
                <c:pt idx="9">
                  <c:v>1103</c:v>
                </c:pt>
                <c:pt idx="10">
                  <c:v>898</c:v>
                </c:pt>
                <c:pt idx="11">
                  <c:v>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3104"/>
        <c:axId val="255703664"/>
      </c:lineChart>
      <c:lineChart>
        <c:grouping val="standard"/>
        <c:varyColors val="0"/>
        <c:ser>
          <c:idx val="1"/>
          <c:order val="1"/>
          <c:tx>
            <c:strRef>
              <c:f>'Figures 37'!$D$7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37'!$B$8:$B$19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37'!$D$8:$D$19</c:f>
              <c:numCache>
                <c:formatCode>#,##0</c:formatCode>
                <c:ptCount val="12"/>
                <c:pt idx="0">
                  <c:v>1721279</c:v>
                </c:pt>
                <c:pt idx="1">
                  <c:v>1877892</c:v>
                </c:pt>
                <c:pt idx="2">
                  <c:v>2295622</c:v>
                </c:pt>
                <c:pt idx="3">
                  <c:v>1973504</c:v>
                </c:pt>
                <c:pt idx="4">
                  <c:v>2254636</c:v>
                </c:pt>
                <c:pt idx="5">
                  <c:v>2511285</c:v>
                </c:pt>
                <c:pt idx="6">
                  <c:v>3104505</c:v>
                </c:pt>
                <c:pt idx="7">
                  <c:v>3268218</c:v>
                </c:pt>
                <c:pt idx="8">
                  <c:v>2297862</c:v>
                </c:pt>
                <c:pt idx="9">
                  <c:v>2408787</c:v>
                </c:pt>
                <c:pt idx="10">
                  <c:v>1802751</c:v>
                </c:pt>
                <c:pt idx="11">
                  <c:v>1977227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4784"/>
        <c:axId val="255704224"/>
      </c:lineChart>
      <c:catAx>
        <c:axId val="2557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3664"/>
        <c:crosses val="autoZero"/>
        <c:auto val="1"/>
        <c:lblAlgn val="ctr"/>
        <c:lblOffset val="100"/>
        <c:noMultiLvlLbl val="0"/>
      </c:catAx>
      <c:valAx>
        <c:axId val="25570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3104"/>
        <c:crosses val="autoZero"/>
        <c:crossBetween val="between"/>
      </c:valAx>
      <c:valAx>
        <c:axId val="255704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478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thousand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70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704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38'!$C$8:$C$19</c:f>
              <c:numCache>
                <c:formatCode>#,##0</c:formatCode>
                <c:ptCount val="12"/>
                <c:pt idx="0">
                  <c:v>572</c:v>
                </c:pt>
                <c:pt idx="1">
                  <c:v>525</c:v>
                </c:pt>
                <c:pt idx="2">
                  <c:v>671</c:v>
                </c:pt>
                <c:pt idx="3">
                  <c:v>575</c:v>
                </c:pt>
                <c:pt idx="4">
                  <c:v>558</c:v>
                </c:pt>
                <c:pt idx="5">
                  <c:v>579</c:v>
                </c:pt>
                <c:pt idx="6">
                  <c:v>551</c:v>
                </c:pt>
                <c:pt idx="7">
                  <c:v>540</c:v>
                </c:pt>
                <c:pt idx="8">
                  <c:v>558</c:v>
                </c:pt>
                <c:pt idx="9">
                  <c:v>646</c:v>
                </c:pt>
                <c:pt idx="10">
                  <c:v>609</c:v>
                </c:pt>
                <c:pt idx="11">
                  <c:v>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8144"/>
        <c:axId val="255708704"/>
      </c:lineChart>
      <c:lineChart>
        <c:grouping val="standard"/>
        <c:varyColors val="0"/>
        <c:ser>
          <c:idx val="1"/>
          <c:order val="1"/>
          <c:tx>
            <c:strRef>
              <c:f>'Figure 38'!$D$7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38'!$D$8:$D$19</c:f>
              <c:numCache>
                <c:formatCode>#,##0</c:formatCode>
                <c:ptCount val="12"/>
                <c:pt idx="0">
                  <c:v>1045941</c:v>
                </c:pt>
                <c:pt idx="1">
                  <c:v>1048301</c:v>
                </c:pt>
                <c:pt idx="2">
                  <c:v>1389335</c:v>
                </c:pt>
                <c:pt idx="3">
                  <c:v>1131790</c:v>
                </c:pt>
                <c:pt idx="4">
                  <c:v>1209200</c:v>
                </c:pt>
                <c:pt idx="5">
                  <c:v>1182469</c:v>
                </c:pt>
                <c:pt idx="6">
                  <c:v>1102211</c:v>
                </c:pt>
                <c:pt idx="7">
                  <c:v>1019647</c:v>
                </c:pt>
                <c:pt idx="8">
                  <c:v>1215861</c:v>
                </c:pt>
                <c:pt idx="9">
                  <c:v>1352985</c:v>
                </c:pt>
                <c:pt idx="10">
                  <c:v>1277872</c:v>
                </c:pt>
                <c:pt idx="11">
                  <c:v>1354621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9824"/>
        <c:axId val="255709264"/>
      </c:lineChart>
      <c:catAx>
        <c:axId val="25570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8704"/>
        <c:crosses val="autoZero"/>
        <c:auto val="1"/>
        <c:lblAlgn val="ctr"/>
        <c:lblOffset val="100"/>
        <c:noMultiLvlLbl val="0"/>
      </c:catAx>
      <c:valAx>
        <c:axId val="2557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8144"/>
        <c:crosses val="autoZero"/>
        <c:crossBetween val="between"/>
      </c:valAx>
      <c:valAx>
        <c:axId val="255709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0982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thousand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70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70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39'!$C$8:$C$19</c:f>
              <c:numCache>
                <c:formatCode>#,##0</c:formatCode>
                <c:ptCount val="12"/>
                <c:pt idx="0">
                  <c:v>16695</c:v>
                </c:pt>
                <c:pt idx="1">
                  <c:v>17349</c:v>
                </c:pt>
                <c:pt idx="2">
                  <c:v>20896</c:v>
                </c:pt>
                <c:pt idx="3">
                  <c:v>18004</c:v>
                </c:pt>
                <c:pt idx="4">
                  <c:v>18781</c:v>
                </c:pt>
                <c:pt idx="5">
                  <c:v>18819</c:v>
                </c:pt>
                <c:pt idx="6">
                  <c:v>17591</c:v>
                </c:pt>
                <c:pt idx="7">
                  <c:v>17392</c:v>
                </c:pt>
                <c:pt idx="8">
                  <c:v>16247</c:v>
                </c:pt>
                <c:pt idx="9">
                  <c:v>18838</c:v>
                </c:pt>
                <c:pt idx="10">
                  <c:v>17677</c:v>
                </c:pt>
                <c:pt idx="11">
                  <c:v>20340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13184"/>
        <c:axId val="255713744"/>
      </c:lineChart>
      <c:lineChart>
        <c:grouping val="standard"/>
        <c:varyColors val="0"/>
        <c:ser>
          <c:idx val="1"/>
          <c:order val="1"/>
          <c:tx>
            <c:strRef>
              <c:f>'Figure 39'!$D$7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39'!$D$8:$D$19</c:f>
              <c:numCache>
                <c:formatCode>#,##0</c:formatCode>
                <c:ptCount val="12"/>
                <c:pt idx="0">
                  <c:v>36874035</c:v>
                </c:pt>
                <c:pt idx="1">
                  <c:v>32652372</c:v>
                </c:pt>
                <c:pt idx="2">
                  <c:v>40065452</c:v>
                </c:pt>
                <c:pt idx="3">
                  <c:v>35475518</c:v>
                </c:pt>
                <c:pt idx="4">
                  <c:v>36100829</c:v>
                </c:pt>
                <c:pt idx="5">
                  <c:v>36007000</c:v>
                </c:pt>
                <c:pt idx="6">
                  <c:v>35854379</c:v>
                </c:pt>
                <c:pt idx="7">
                  <c:v>36450712</c:v>
                </c:pt>
                <c:pt idx="8">
                  <c:v>34200884</c:v>
                </c:pt>
                <c:pt idx="9">
                  <c:v>37711746</c:v>
                </c:pt>
                <c:pt idx="10">
                  <c:v>35917036</c:v>
                </c:pt>
                <c:pt idx="11">
                  <c:v>38219762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14864"/>
        <c:axId val="255714304"/>
      </c:lineChart>
      <c:catAx>
        <c:axId val="25571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13744"/>
        <c:crosses val="autoZero"/>
        <c:auto val="1"/>
        <c:lblAlgn val="ctr"/>
        <c:lblOffset val="100"/>
        <c:noMultiLvlLbl val="0"/>
      </c:catAx>
      <c:valAx>
        <c:axId val="2557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1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5714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714864"/>
        <c:crosses val="max"/>
        <c:crossBetween val="between"/>
        <c:minorUnit val="10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571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714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40'!$D$6</c:f>
              <c:strCache>
                <c:ptCount val="1"/>
                <c:pt idx="0">
                  <c:v>Number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40'!$D$7:$D$12</c:f>
              <c:numCache>
                <c:formatCode>0.00%</c:formatCode>
                <c:ptCount val="6"/>
                <c:pt idx="0">
                  <c:v>0.58967282971730295</c:v>
                </c:pt>
                <c:pt idx="1">
                  <c:v>9.6241927053341253E-2</c:v>
                </c:pt>
                <c:pt idx="2">
                  <c:v>7.0111714521115906E-2</c:v>
                </c:pt>
                <c:pt idx="3">
                  <c:v>4.0482117703340807E-2</c:v>
                </c:pt>
                <c:pt idx="4">
                  <c:v>2.87259583440382E-2</c:v>
                </c:pt>
                <c:pt idx="5">
                  <c:v>0.17476545266086094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4'!$O$11:$O$14</c:f>
              <c:numCache>
                <c:formatCode>0.00%</c:formatCode>
                <c:ptCount val="4"/>
                <c:pt idx="0">
                  <c:v>0.49943357182374143</c:v>
                </c:pt>
                <c:pt idx="1">
                  <c:v>0.49960187290840979</c:v>
                </c:pt>
                <c:pt idx="2">
                  <c:v>5.555435207230303E-5</c:v>
                </c:pt>
                <c:pt idx="3">
                  <c:v>9.0900091577649921E-4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40'!$F$6</c:f>
              <c:strCache>
                <c:ptCount val="1"/>
                <c:pt idx="0">
                  <c:v>Value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40'!$F$7:$F$12</c:f>
              <c:numCache>
                <c:formatCode>0.00%</c:formatCode>
                <c:ptCount val="6"/>
                <c:pt idx="0">
                  <c:v>0.56540212676585899</c:v>
                </c:pt>
                <c:pt idx="1">
                  <c:v>0.12573962184027057</c:v>
                </c:pt>
                <c:pt idx="2">
                  <c:v>6.8354123218052676E-2</c:v>
                </c:pt>
                <c:pt idx="3">
                  <c:v>4.5372880241988552E-2</c:v>
                </c:pt>
                <c:pt idx="4">
                  <c:v>3.7373548592204334E-2</c:v>
                </c:pt>
                <c:pt idx="5">
                  <c:v>0.1577576993416249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41'!$D$5</c:f>
              <c:strCache>
                <c:ptCount val="1"/>
                <c:pt idx="0">
                  <c:v>Business entity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41'!$D$6:$D$18</c:f>
              <c:numCache>
                <c:formatCode>#,##0</c:formatCode>
                <c:ptCount val="13"/>
                <c:pt idx="1">
                  <c:v>18456</c:v>
                </c:pt>
                <c:pt idx="2">
                  <c:v>16023</c:v>
                </c:pt>
                <c:pt idx="3">
                  <c:v>16846</c:v>
                </c:pt>
                <c:pt idx="4">
                  <c:v>18752</c:v>
                </c:pt>
                <c:pt idx="5">
                  <c:v>16871</c:v>
                </c:pt>
                <c:pt idx="6">
                  <c:v>16739</c:v>
                </c:pt>
                <c:pt idx="7">
                  <c:v>18661</c:v>
                </c:pt>
                <c:pt idx="8">
                  <c:v>16510</c:v>
                </c:pt>
                <c:pt idx="9">
                  <c:v>16366</c:v>
                </c:pt>
                <c:pt idx="10">
                  <c:v>19247</c:v>
                </c:pt>
                <c:pt idx="11">
                  <c:v>17220</c:v>
                </c:pt>
                <c:pt idx="12">
                  <c:v>11758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79456"/>
        <c:axId val="256780016"/>
      </c:lineChart>
      <c:lineChart>
        <c:grouping val="standard"/>
        <c:varyColors val="0"/>
        <c:ser>
          <c:idx val="0"/>
          <c:order val="0"/>
          <c:tx>
            <c:strRef>
              <c:f>'Figure 41'!$C$5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41'!$C$6:$C$18</c:f>
              <c:numCache>
                <c:formatCode>#,##0</c:formatCode>
                <c:ptCount val="13"/>
                <c:pt idx="1">
                  <c:v>1791574</c:v>
                </c:pt>
                <c:pt idx="2">
                  <c:v>1778686</c:v>
                </c:pt>
                <c:pt idx="3">
                  <c:v>1848831</c:v>
                </c:pt>
                <c:pt idx="4">
                  <c:v>1751360</c:v>
                </c:pt>
                <c:pt idx="5">
                  <c:v>1751207</c:v>
                </c:pt>
                <c:pt idx="6">
                  <c:v>1773538</c:v>
                </c:pt>
                <c:pt idx="7">
                  <c:v>1762547</c:v>
                </c:pt>
                <c:pt idx="8">
                  <c:v>1762051</c:v>
                </c:pt>
                <c:pt idx="9">
                  <c:v>1770813</c:v>
                </c:pt>
                <c:pt idx="10">
                  <c:v>1771508</c:v>
                </c:pt>
                <c:pt idx="11">
                  <c:v>1768756</c:v>
                </c:pt>
                <c:pt idx="12">
                  <c:v>1773601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81136"/>
        <c:axId val="256780576"/>
      </c:lineChart>
      <c:catAx>
        <c:axId val="2567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0016"/>
        <c:crosses val="autoZero"/>
        <c:auto val="1"/>
        <c:lblAlgn val="ctr"/>
        <c:lblOffset val="100"/>
        <c:noMultiLvlLbl val="0"/>
      </c:catAx>
      <c:valAx>
        <c:axId val="256780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79456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780576"/>
        <c:scaling>
          <c:orientation val="minMax"/>
          <c:max val="25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1136"/>
        <c:crosses val="max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78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780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42'!$C$5</c:f>
              <c:strCache>
                <c:ptCount val="1"/>
                <c:pt idx="0">
                  <c:v>Total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42'!$C$6:$C$18</c:f>
              <c:numCache>
                <c:formatCode>#,##0</c:formatCode>
                <c:ptCount val="13"/>
                <c:pt idx="1">
                  <c:v>2376096</c:v>
                </c:pt>
                <c:pt idx="2">
                  <c:v>2296641</c:v>
                </c:pt>
                <c:pt idx="3">
                  <c:v>2317956</c:v>
                </c:pt>
                <c:pt idx="4">
                  <c:v>2307866</c:v>
                </c:pt>
                <c:pt idx="5">
                  <c:v>2312374</c:v>
                </c:pt>
                <c:pt idx="6">
                  <c:v>2040415</c:v>
                </c:pt>
                <c:pt idx="7">
                  <c:v>2337599</c:v>
                </c:pt>
                <c:pt idx="8">
                  <c:v>2277159</c:v>
                </c:pt>
                <c:pt idx="9">
                  <c:v>2253664</c:v>
                </c:pt>
                <c:pt idx="10">
                  <c:v>2338559</c:v>
                </c:pt>
                <c:pt idx="11">
                  <c:v>2309151</c:v>
                </c:pt>
                <c:pt idx="12">
                  <c:v>2318853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84496"/>
        <c:axId val="256785056"/>
      </c:lineChart>
      <c:lineChart>
        <c:grouping val="standard"/>
        <c:varyColors val="0"/>
        <c:ser>
          <c:idx val="1"/>
          <c:order val="1"/>
          <c:tx>
            <c:strRef>
              <c:f>'Figure 42'!$D$5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42'!$D$6:$D$18</c:f>
              <c:numCache>
                <c:formatCode>#,##0</c:formatCode>
                <c:ptCount val="13"/>
                <c:pt idx="1">
                  <c:v>1615437970</c:v>
                </c:pt>
                <c:pt idx="2">
                  <c:v>1539281338</c:v>
                </c:pt>
                <c:pt idx="3">
                  <c:v>1476895402</c:v>
                </c:pt>
                <c:pt idx="4">
                  <c:v>1554494098</c:v>
                </c:pt>
                <c:pt idx="5">
                  <c:v>1504639264</c:v>
                </c:pt>
                <c:pt idx="6">
                  <c:v>1520753114</c:v>
                </c:pt>
                <c:pt idx="7">
                  <c:v>1668736098</c:v>
                </c:pt>
                <c:pt idx="8">
                  <c:v>1819007220</c:v>
                </c:pt>
                <c:pt idx="9">
                  <c:v>1851119537</c:v>
                </c:pt>
                <c:pt idx="10">
                  <c:v>1923831277</c:v>
                </c:pt>
                <c:pt idx="11">
                  <c:v>2007536255</c:v>
                </c:pt>
                <c:pt idx="12">
                  <c:v>1847627385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86176"/>
        <c:axId val="256785616"/>
      </c:lineChart>
      <c:catAx>
        <c:axId val="25678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5056"/>
        <c:crosses val="autoZero"/>
        <c:auto val="1"/>
        <c:lblAlgn val="ctr"/>
        <c:lblOffset val="100"/>
        <c:noMultiLvlLbl val="0"/>
      </c:catAx>
      <c:valAx>
        <c:axId val="25678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449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678561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61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678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78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and 44'!$C$48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and 44'!$C$49:$C$61</c:f>
              <c:numCache>
                <c:formatCode>#,##0</c:formatCode>
                <c:ptCount val="13"/>
                <c:pt idx="1">
                  <c:v>14693</c:v>
                </c:pt>
                <c:pt idx="2">
                  <c:v>12156</c:v>
                </c:pt>
                <c:pt idx="3">
                  <c:v>13022</c:v>
                </c:pt>
                <c:pt idx="4">
                  <c:v>15004</c:v>
                </c:pt>
                <c:pt idx="5">
                  <c:v>13283</c:v>
                </c:pt>
                <c:pt idx="6">
                  <c:v>14008</c:v>
                </c:pt>
                <c:pt idx="7">
                  <c:v>15208</c:v>
                </c:pt>
                <c:pt idx="8">
                  <c:v>12857</c:v>
                </c:pt>
                <c:pt idx="9">
                  <c:v>12426</c:v>
                </c:pt>
                <c:pt idx="10">
                  <c:v>15593</c:v>
                </c:pt>
                <c:pt idx="11">
                  <c:v>13289</c:v>
                </c:pt>
                <c:pt idx="12">
                  <c:v>10696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89536"/>
        <c:axId val="258228560"/>
      </c:lineChart>
      <c:lineChart>
        <c:grouping val="standard"/>
        <c:varyColors val="0"/>
        <c:ser>
          <c:idx val="1"/>
          <c:order val="1"/>
          <c:tx>
            <c:strRef>
              <c:f>'Figures 43 and 44'!$D$48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and 44'!$D$49:$D$61</c:f>
              <c:numCache>
                <c:formatCode>#,##0</c:formatCode>
                <c:ptCount val="13"/>
                <c:pt idx="1">
                  <c:v>65844541</c:v>
                </c:pt>
                <c:pt idx="2">
                  <c:v>61226152</c:v>
                </c:pt>
                <c:pt idx="3">
                  <c:v>60145121</c:v>
                </c:pt>
                <c:pt idx="4">
                  <c:v>67688547</c:v>
                </c:pt>
                <c:pt idx="5">
                  <c:v>70835180</c:v>
                </c:pt>
                <c:pt idx="6">
                  <c:v>77595617</c:v>
                </c:pt>
                <c:pt idx="7">
                  <c:v>72395147</c:v>
                </c:pt>
                <c:pt idx="8">
                  <c:v>72261115</c:v>
                </c:pt>
                <c:pt idx="9">
                  <c:v>66120045</c:v>
                </c:pt>
                <c:pt idx="10">
                  <c:v>73947109</c:v>
                </c:pt>
                <c:pt idx="11">
                  <c:v>76143252</c:v>
                </c:pt>
                <c:pt idx="12">
                  <c:v>60478245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29680"/>
        <c:axId val="258229120"/>
      </c:lineChart>
      <c:catAx>
        <c:axId val="25678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28560"/>
        <c:crosses val="autoZero"/>
        <c:auto val="1"/>
        <c:lblAlgn val="ctr"/>
        <c:lblOffset val="100"/>
        <c:noMultiLvlLbl val="0"/>
      </c:catAx>
      <c:valAx>
        <c:axId val="2582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67895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8229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296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822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229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and 44'!$C$7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44'!$B$8:$B$20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and 44'!$C$8:$C$20</c:f>
              <c:numCache>
                <c:formatCode>#,##0</c:formatCode>
                <c:ptCount val="13"/>
                <c:pt idx="1">
                  <c:v>2361403</c:v>
                </c:pt>
                <c:pt idx="2">
                  <c:v>2284485</c:v>
                </c:pt>
                <c:pt idx="3">
                  <c:v>2304934</c:v>
                </c:pt>
                <c:pt idx="4">
                  <c:v>2292862</c:v>
                </c:pt>
                <c:pt idx="5">
                  <c:v>2299091</c:v>
                </c:pt>
                <c:pt idx="6">
                  <c:v>2026407</c:v>
                </c:pt>
                <c:pt idx="7">
                  <c:v>2322391</c:v>
                </c:pt>
                <c:pt idx="8">
                  <c:v>2264302</c:v>
                </c:pt>
                <c:pt idx="9">
                  <c:v>2241238</c:v>
                </c:pt>
                <c:pt idx="10">
                  <c:v>2322966</c:v>
                </c:pt>
                <c:pt idx="11">
                  <c:v>2295862</c:v>
                </c:pt>
                <c:pt idx="12">
                  <c:v>2308157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3040"/>
        <c:axId val="258233600"/>
      </c:lineChart>
      <c:lineChart>
        <c:grouping val="standard"/>
        <c:varyColors val="0"/>
        <c:ser>
          <c:idx val="1"/>
          <c:order val="1"/>
          <c:tx>
            <c:strRef>
              <c:f>'Figures 43 and 44'!$D$7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44'!$B$8:$B$20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and 44'!$D$8:$D$20</c:f>
              <c:numCache>
                <c:formatCode>#,##0</c:formatCode>
                <c:ptCount val="13"/>
                <c:pt idx="1">
                  <c:v>1549593429</c:v>
                </c:pt>
                <c:pt idx="2">
                  <c:v>1478055100</c:v>
                </c:pt>
                <c:pt idx="3">
                  <c:v>1416750281</c:v>
                </c:pt>
                <c:pt idx="4">
                  <c:v>1486805551</c:v>
                </c:pt>
                <c:pt idx="5">
                  <c:v>1433804084</c:v>
                </c:pt>
                <c:pt idx="6">
                  <c:v>1443157497</c:v>
                </c:pt>
                <c:pt idx="7">
                  <c:v>1596340951</c:v>
                </c:pt>
                <c:pt idx="8">
                  <c:v>1746746105</c:v>
                </c:pt>
                <c:pt idx="9">
                  <c:v>1784999492</c:v>
                </c:pt>
                <c:pt idx="10">
                  <c:v>1849884168</c:v>
                </c:pt>
                <c:pt idx="11">
                  <c:v>1931393003</c:v>
                </c:pt>
                <c:pt idx="12">
                  <c:v>1787149140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4720"/>
        <c:axId val="258234160"/>
      </c:lineChart>
      <c:catAx>
        <c:axId val="25823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3600"/>
        <c:crosses val="autoZero"/>
        <c:auto val="1"/>
        <c:lblAlgn val="ctr"/>
        <c:lblOffset val="100"/>
        <c:noMultiLvlLbl val="0"/>
      </c:catAx>
      <c:valAx>
        <c:axId val="258233600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3040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79084555925E-2"/>
                <c:y val="0.270053990678285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8234160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4720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823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234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45'!$C$6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45'!$B$7:$B$18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45'!$C$7:$C$18</c:f>
              <c:numCache>
                <c:formatCode>#,##0</c:formatCode>
                <c:ptCount val="12"/>
                <c:pt idx="0">
                  <c:v>8080261</c:v>
                </c:pt>
                <c:pt idx="1">
                  <c:v>8069301</c:v>
                </c:pt>
                <c:pt idx="2">
                  <c:v>8078025</c:v>
                </c:pt>
                <c:pt idx="3">
                  <c:v>8086403</c:v>
                </c:pt>
                <c:pt idx="4">
                  <c:v>8102765</c:v>
                </c:pt>
                <c:pt idx="5">
                  <c:v>8126488</c:v>
                </c:pt>
                <c:pt idx="6">
                  <c:v>8138999</c:v>
                </c:pt>
                <c:pt idx="7">
                  <c:v>8127109</c:v>
                </c:pt>
                <c:pt idx="8">
                  <c:v>8140169</c:v>
                </c:pt>
                <c:pt idx="9">
                  <c:v>8137396</c:v>
                </c:pt>
                <c:pt idx="10">
                  <c:v>8684649</c:v>
                </c:pt>
                <c:pt idx="11">
                  <c:v>8339295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8080"/>
        <c:axId val="258238640"/>
      </c:lineChart>
      <c:lineChart>
        <c:grouping val="standard"/>
        <c:varyColors val="0"/>
        <c:ser>
          <c:idx val="1"/>
          <c:order val="1"/>
          <c:tx>
            <c:strRef>
              <c:f>'Figure 45'!$D$6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45'!$B$7:$B$18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45'!$D$7:$D$18</c:f>
              <c:numCache>
                <c:formatCode>#,##0</c:formatCode>
                <c:ptCount val="12"/>
                <c:pt idx="0">
                  <c:v>410517</c:v>
                </c:pt>
                <c:pt idx="1">
                  <c:v>411191</c:v>
                </c:pt>
                <c:pt idx="2">
                  <c:v>412605</c:v>
                </c:pt>
                <c:pt idx="3">
                  <c:v>413521</c:v>
                </c:pt>
                <c:pt idx="4">
                  <c:v>415524</c:v>
                </c:pt>
                <c:pt idx="5">
                  <c:v>416896</c:v>
                </c:pt>
                <c:pt idx="6">
                  <c:v>417249</c:v>
                </c:pt>
                <c:pt idx="7">
                  <c:v>417277</c:v>
                </c:pt>
                <c:pt idx="8">
                  <c:v>414071</c:v>
                </c:pt>
                <c:pt idx="9">
                  <c:v>414161</c:v>
                </c:pt>
                <c:pt idx="10">
                  <c:v>428746</c:v>
                </c:pt>
                <c:pt idx="11">
                  <c:v>412184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9760"/>
        <c:axId val="258239200"/>
      </c:lineChart>
      <c:catAx>
        <c:axId val="2582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8640"/>
        <c:crosses val="autoZero"/>
        <c:auto val="1"/>
        <c:lblAlgn val="ctr"/>
        <c:lblOffset val="100"/>
        <c:noMultiLvlLbl val="0"/>
      </c:catAx>
      <c:valAx>
        <c:axId val="258238640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8080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8239200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3976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823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23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and 47'!$C$5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and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and 47'!$C$6:$C$17</c:f>
              <c:numCache>
                <c:formatCode>#,##0</c:formatCode>
                <c:ptCount val="12"/>
                <c:pt idx="0">
                  <c:v>3378597</c:v>
                </c:pt>
                <c:pt idx="1">
                  <c:v>3374289</c:v>
                </c:pt>
                <c:pt idx="2">
                  <c:v>3375295</c:v>
                </c:pt>
                <c:pt idx="3">
                  <c:v>3377400</c:v>
                </c:pt>
                <c:pt idx="4">
                  <c:v>3384070</c:v>
                </c:pt>
                <c:pt idx="5">
                  <c:v>3401284</c:v>
                </c:pt>
                <c:pt idx="6">
                  <c:v>3415717</c:v>
                </c:pt>
                <c:pt idx="7">
                  <c:v>3449513</c:v>
                </c:pt>
                <c:pt idx="8">
                  <c:v>3454893</c:v>
                </c:pt>
                <c:pt idx="9">
                  <c:v>3454512</c:v>
                </c:pt>
                <c:pt idx="10">
                  <c:v>3458800</c:v>
                </c:pt>
                <c:pt idx="11">
                  <c:v>3334723</c:v>
                </c:pt>
              </c:numCache>
            </c:numRef>
          </c:val>
        </c:ser>
        <c:ser>
          <c:idx val="1"/>
          <c:order val="1"/>
          <c:tx>
            <c:strRef>
              <c:f>'Figures 46 and 47'!$D$5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and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and 47'!$D$6:$D$17</c:f>
              <c:numCache>
                <c:formatCode>#,##0</c:formatCode>
                <c:ptCount val="12"/>
                <c:pt idx="0">
                  <c:v>3069098</c:v>
                </c:pt>
                <c:pt idx="1">
                  <c:v>3068153</c:v>
                </c:pt>
                <c:pt idx="2">
                  <c:v>3070916</c:v>
                </c:pt>
                <c:pt idx="3">
                  <c:v>3075794</c:v>
                </c:pt>
                <c:pt idx="4">
                  <c:v>3082157</c:v>
                </c:pt>
                <c:pt idx="5">
                  <c:v>3093571</c:v>
                </c:pt>
                <c:pt idx="6">
                  <c:v>3101390</c:v>
                </c:pt>
                <c:pt idx="7">
                  <c:v>3115174</c:v>
                </c:pt>
                <c:pt idx="8">
                  <c:v>3123043</c:v>
                </c:pt>
                <c:pt idx="9">
                  <c:v>3110071</c:v>
                </c:pt>
                <c:pt idx="10">
                  <c:v>3579895</c:v>
                </c:pt>
                <c:pt idx="11">
                  <c:v>3213948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243120"/>
        <c:axId val="258243680"/>
      </c:barChart>
      <c:catAx>
        <c:axId val="2582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43680"/>
        <c:crosses val="autoZero"/>
        <c:auto val="1"/>
        <c:lblAlgn val="ctr"/>
        <c:lblOffset val="100"/>
        <c:noMultiLvlLbl val="0"/>
      </c:catAx>
      <c:valAx>
        <c:axId val="2582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8243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and 47'!$C$47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and 47'!$B$48:$B$59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and 47'!$C$48:$C$59</c:f>
              <c:numCache>
                <c:formatCode>#,##0</c:formatCode>
                <c:ptCount val="12"/>
                <c:pt idx="0">
                  <c:v>59473</c:v>
                </c:pt>
                <c:pt idx="1">
                  <c:v>59236</c:v>
                </c:pt>
                <c:pt idx="2">
                  <c:v>58876</c:v>
                </c:pt>
                <c:pt idx="3">
                  <c:v>58650</c:v>
                </c:pt>
                <c:pt idx="4">
                  <c:v>58620</c:v>
                </c:pt>
                <c:pt idx="5">
                  <c:v>58476</c:v>
                </c:pt>
                <c:pt idx="6">
                  <c:v>58280</c:v>
                </c:pt>
                <c:pt idx="7">
                  <c:v>58085</c:v>
                </c:pt>
                <c:pt idx="8">
                  <c:v>57572</c:v>
                </c:pt>
                <c:pt idx="9">
                  <c:v>57300</c:v>
                </c:pt>
                <c:pt idx="10">
                  <c:v>57005</c:v>
                </c:pt>
                <c:pt idx="11">
                  <c:v>47475</c:v>
                </c:pt>
              </c:numCache>
            </c:numRef>
          </c:val>
        </c:ser>
        <c:ser>
          <c:idx val="1"/>
          <c:order val="1"/>
          <c:tx>
            <c:strRef>
              <c:f>'Figures 46 and 47'!$D$47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and 47'!$B$48:$B$59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and 47'!$D$48:$D$59</c:f>
              <c:numCache>
                <c:formatCode>#,##0</c:formatCode>
                <c:ptCount val="12"/>
                <c:pt idx="0">
                  <c:v>314262</c:v>
                </c:pt>
                <c:pt idx="1">
                  <c:v>315494</c:v>
                </c:pt>
                <c:pt idx="2">
                  <c:v>317344</c:v>
                </c:pt>
                <c:pt idx="3">
                  <c:v>319039</c:v>
                </c:pt>
                <c:pt idx="4">
                  <c:v>321292</c:v>
                </c:pt>
                <c:pt idx="5">
                  <c:v>323187</c:v>
                </c:pt>
                <c:pt idx="6">
                  <c:v>324505</c:v>
                </c:pt>
                <c:pt idx="7">
                  <c:v>326462</c:v>
                </c:pt>
                <c:pt idx="8">
                  <c:v>324265</c:v>
                </c:pt>
                <c:pt idx="9">
                  <c:v>325058</c:v>
                </c:pt>
                <c:pt idx="10">
                  <c:v>347410</c:v>
                </c:pt>
                <c:pt idx="11">
                  <c:v>335293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513744"/>
        <c:axId val="257514304"/>
      </c:barChart>
      <c:catAx>
        <c:axId val="25751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14304"/>
        <c:crosses val="autoZero"/>
        <c:auto val="1"/>
        <c:lblAlgn val="ctr"/>
        <c:lblOffset val="100"/>
        <c:noMultiLvlLbl val="0"/>
      </c:catAx>
      <c:valAx>
        <c:axId val="2575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13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48'!$C$5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48'!$C$6:$C$17</c:f>
              <c:numCache>
                <c:formatCode>#,##0</c:formatCode>
                <c:ptCount val="12"/>
                <c:pt idx="0">
                  <c:v>4684236</c:v>
                </c:pt>
                <c:pt idx="1">
                  <c:v>4676754</c:v>
                </c:pt>
                <c:pt idx="2">
                  <c:v>4678025</c:v>
                </c:pt>
                <c:pt idx="3">
                  <c:v>4685860</c:v>
                </c:pt>
                <c:pt idx="4">
                  <c:v>4696068</c:v>
                </c:pt>
                <c:pt idx="5">
                  <c:v>4719432</c:v>
                </c:pt>
                <c:pt idx="6">
                  <c:v>4737123</c:v>
                </c:pt>
                <c:pt idx="7">
                  <c:v>4779476</c:v>
                </c:pt>
                <c:pt idx="8">
                  <c:v>4789959</c:v>
                </c:pt>
                <c:pt idx="9">
                  <c:v>4775872</c:v>
                </c:pt>
                <c:pt idx="10">
                  <c:v>5164594</c:v>
                </c:pt>
                <c:pt idx="11">
                  <c:v>4752979</c:v>
                </c:pt>
              </c:numCache>
            </c:numRef>
          </c:val>
        </c:ser>
        <c:ser>
          <c:idx val="1"/>
          <c:order val="1"/>
          <c:tx>
            <c:strRef>
              <c:f>'Figure 48'!$D$5</c:f>
              <c:strCache>
                <c:ptCount val="1"/>
                <c:pt idx="0">
                  <c:v>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48'!$D$6:$D$17</c:f>
              <c:numCache>
                <c:formatCode>#,##0</c:formatCode>
                <c:ptCount val="12"/>
                <c:pt idx="0">
                  <c:v>354352</c:v>
                </c:pt>
                <c:pt idx="1">
                  <c:v>355181</c:v>
                </c:pt>
                <c:pt idx="2">
                  <c:v>356491</c:v>
                </c:pt>
                <c:pt idx="3">
                  <c:v>357793</c:v>
                </c:pt>
                <c:pt idx="4">
                  <c:v>359857</c:v>
                </c:pt>
                <c:pt idx="5">
                  <c:v>361610</c:v>
                </c:pt>
                <c:pt idx="6">
                  <c:v>362594</c:v>
                </c:pt>
                <c:pt idx="7">
                  <c:v>364319</c:v>
                </c:pt>
                <c:pt idx="8">
                  <c:v>361662</c:v>
                </c:pt>
                <c:pt idx="9">
                  <c:v>362138</c:v>
                </c:pt>
                <c:pt idx="10">
                  <c:v>384135</c:v>
                </c:pt>
                <c:pt idx="11">
                  <c:v>362379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517664"/>
        <c:axId val="257518224"/>
      </c:barChart>
      <c:catAx>
        <c:axId val="25751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18224"/>
        <c:crosses val="autoZero"/>
        <c:auto val="1"/>
        <c:lblAlgn val="ctr"/>
        <c:lblOffset val="100"/>
        <c:noMultiLvlLbl val="0"/>
      </c:catAx>
      <c:valAx>
        <c:axId val="257518224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17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49'!$C$5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49'!$C$6:$C$17</c:f>
              <c:numCache>
                <c:formatCode>#,##0</c:formatCode>
                <c:ptCount val="12"/>
                <c:pt idx="0">
                  <c:v>1763459</c:v>
                </c:pt>
                <c:pt idx="1">
                  <c:v>1765688</c:v>
                </c:pt>
                <c:pt idx="2">
                  <c:v>1768186</c:v>
                </c:pt>
                <c:pt idx="3">
                  <c:v>1767334</c:v>
                </c:pt>
                <c:pt idx="4">
                  <c:v>1770159</c:v>
                </c:pt>
                <c:pt idx="5">
                  <c:v>1775423</c:v>
                </c:pt>
                <c:pt idx="6">
                  <c:v>1779984</c:v>
                </c:pt>
                <c:pt idx="7">
                  <c:v>1785211</c:v>
                </c:pt>
                <c:pt idx="8">
                  <c:v>1787977</c:v>
                </c:pt>
                <c:pt idx="9">
                  <c:v>1788711</c:v>
                </c:pt>
                <c:pt idx="10">
                  <c:v>1874101</c:v>
                </c:pt>
                <c:pt idx="11">
                  <c:v>1795692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21584"/>
        <c:axId val="257522144"/>
      </c:lineChart>
      <c:lineChart>
        <c:grouping val="standard"/>
        <c:varyColors val="0"/>
        <c:ser>
          <c:idx val="1"/>
          <c:order val="1"/>
          <c:tx>
            <c:strRef>
              <c:f>'Figure 49'!$D$5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49'!$D$6:$D$17</c:f>
              <c:numCache>
                <c:formatCode>#,##0</c:formatCode>
                <c:ptCount val="12"/>
                <c:pt idx="0">
                  <c:v>19383</c:v>
                </c:pt>
                <c:pt idx="1">
                  <c:v>19549</c:v>
                </c:pt>
                <c:pt idx="2">
                  <c:v>19729</c:v>
                </c:pt>
                <c:pt idx="3">
                  <c:v>19896</c:v>
                </c:pt>
                <c:pt idx="4">
                  <c:v>20055</c:v>
                </c:pt>
                <c:pt idx="5">
                  <c:v>20053</c:v>
                </c:pt>
                <c:pt idx="6">
                  <c:v>20191</c:v>
                </c:pt>
                <c:pt idx="7">
                  <c:v>20228</c:v>
                </c:pt>
                <c:pt idx="8">
                  <c:v>20175</c:v>
                </c:pt>
                <c:pt idx="9">
                  <c:v>20220</c:v>
                </c:pt>
                <c:pt idx="10">
                  <c:v>20280</c:v>
                </c:pt>
                <c:pt idx="11">
                  <c:v>20389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23264"/>
        <c:axId val="257522704"/>
      </c:lineChart>
      <c:catAx>
        <c:axId val="25752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22144"/>
        <c:crosses val="autoZero"/>
        <c:auto val="1"/>
        <c:lblAlgn val="ctr"/>
        <c:lblOffset val="100"/>
        <c:noMultiLvlLbl val="0"/>
      </c:catAx>
      <c:valAx>
        <c:axId val="25752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21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75227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7523264"/>
        <c:crosses val="max"/>
        <c:crossBetween val="between"/>
        <c:majorUnit val="400"/>
      </c:valAx>
      <c:catAx>
        <c:axId val="25752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52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887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6'!$B$6:$B$7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6'!$A$8:$A$43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6'!$B$8:$B$43</c:f>
              <c:numCache>
                <c:formatCode>#,##0</c:formatCode>
                <c:ptCount val="36"/>
                <c:pt idx="0">
                  <c:v>285827</c:v>
                </c:pt>
                <c:pt idx="1">
                  <c:v>305451</c:v>
                </c:pt>
                <c:pt idx="2">
                  <c:v>319191</c:v>
                </c:pt>
                <c:pt idx="3">
                  <c:v>319864</c:v>
                </c:pt>
                <c:pt idx="4">
                  <c:v>327842</c:v>
                </c:pt>
                <c:pt idx="5">
                  <c:v>335743</c:v>
                </c:pt>
                <c:pt idx="6">
                  <c:v>334815</c:v>
                </c:pt>
                <c:pt idx="7">
                  <c:v>325428</c:v>
                </c:pt>
                <c:pt idx="8">
                  <c:v>339067</c:v>
                </c:pt>
                <c:pt idx="9">
                  <c:v>337011</c:v>
                </c:pt>
                <c:pt idx="10">
                  <c:v>340724</c:v>
                </c:pt>
                <c:pt idx="11">
                  <c:v>338023</c:v>
                </c:pt>
                <c:pt idx="12">
                  <c:v>318306</c:v>
                </c:pt>
                <c:pt idx="13">
                  <c:v>322120</c:v>
                </c:pt>
                <c:pt idx="14">
                  <c:v>358099</c:v>
                </c:pt>
                <c:pt idx="15">
                  <c:v>334266</c:v>
                </c:pt>
                <c:pt idx="16">
                  <c:v>366457</c:v>
                </c:pt>
                <c:pt idx="17">
                  <c:v>355205</c:v>
                </c:pt>
                <c:pt idx="18">
                  <c:v>357762</c:v>
                </c:pt>
                <c:pt idx="19">
                  <c:v>354007</c:v>
                </c:pt>
                <c:pt idx="20">
                  <c:v>359596</c:v>
                </c:pt>
                <c:pt idx="21">
                  <c:v>374855</c:v>
                </c:pt>
                <c:pt idx="22">
                  <c:v>368336</c:v>
                </c:pt>
                <c:pt idx="23">
                  <c:v>366480</c:v>
                </c:pt>
                <c:pt idx="24">
                  <c:v>365600</c:v>
                </c:pt>
                <c:pt idx="25">
                  <c:v>352582</c:v>
                </c:pt>
                <c:pt idx="26">
                  <c:v>375038</c:v>
                </c:pt>
                <c:pt idx="27">
                  <c:v>372079</c:v>
                </c:pt>
                <c:pt idx="28">
                  <c:v>384734</c:v>
                </c:pt>
                <c:pt idx="29">
                  <c:v>381024</c:v>
                </c:pt>
                <c:pt idx="30">
                  <c:v>393622</c:v>
                </c:pt>
                <c:pt idx="31">
                  <c:v>379020</c:v>
                </c:pt>
                <c:pt idx="32">
                  <c:v>379049</c:v>
                </c:pt>
                <c:pt idx="33">
                  <c:v>410941</c:v>
                </c:pt>
                <c:pt idx="34">
                  <c:v>392655</c:v>
                </c:pt>
                <c:pt idx="35">
                  <c:v>375234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85296"/>
        <c:axId val="251685856"/>
      </c:lineChart>
      <c:lineChart>
        <c:grouping val="standard"/>
        <c:varyColors val="0"/>
        <c:ser>
          <c:idx val="1"/>
          <c:order val="1"/>
          <c:tx>
            <c:strRef>
              <c:f>'Figure 6'!$C$6:$C$7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6'!$A$8:$A$43</c:f>
              <c:strCache>
                <c:ptCount val="36"/>
                <c:pt idx="0">
                  <c:v>1/16</c:v>
                </c:pt>
                <c:pt idx="1">
                  <c:v>2/16</c:v>
                </c:pt>
                <c:pt idx="2">
                  <c:v>3/16</c:v>
                </c:pt>
                <c:pt idx="3">
                  <c:v>4/16</c:v>
                </c:pt>
                <c:pt idx="4">
                  <c:v>5/16</c:v>
                </c:pt>
                <c:pt idx="5">
                  <c:v>6/16</c:v>
                </c:pt>
                <c:pt idx="6">
                  <c:v>7/16</c:v>
                </c:pt>
                <c:pt idx="7">
                  <c:v>8/16</c:v>
                </c:pt>
                <c:pt idx="8">
                  <c:v>9/16</c:v>
                </c:pt>
                <c:pt idx="9">
                  <c:v>10/16</c:v>
                </c:pt>
                <c:pt idx="10">
                  <c:v>11/16</c:v>
                </c:pt>
                <c:pt idx="11">
                  <c:v>12/16</c:v>
                </c:pt>
                <c:pt idx="12">
                  <c:v>1/17</c:v>
                </c:pt>
                <c:pt idx="13">
                  <c:v>2/17</c:v>
                </c:pt>
                <c:pt idx="14">
                  <c:v>3/17</c:v>
                </c:pt>
                <c:pt idx="15">
                  <c:v>4/17</c:v>
                </c:pt>
                <c:pt idx="16">
                  <c:v>5/17</c:v>
                </c:pt>
                <c:pt idx="17">
                  <c:v>6/17</c:v>
                </c:pt>
                <c:pt idx="18">
                  <c:v>7/17</c:v>
                </c:pt>
                <c:pt idx="19">
                  <c:v>8/17</c:v>
                </c:pt>
                <c:pt idx="20">
                  <c:v>9/17</c:v>
                </c:pt>
                <c:pt idx="21">
                  <c:v>10/17</c:v>
                </c:pt>
                <c:pt idx="22">
                  <c:v>11/17</c:v>
                </c:pt>
                <c:pt idx="23">
                  <c:v>12/17</c:v>
                </c:pt>
                <c:pt idx="24">
                  <c:v>1/18</c:v>
                </c:pt>
                <c:pt idx="25">
                  <c:v>2/18</c:v>
                </c:pt>
                <c:pt idx="26">
                  <c:v>3/18</c:v>
                </c:pt>
                <c:pt idx="27">
                  <c:v>4/18</c:v>
                </c:pt>
                <c:pt idx="28">
                  <c:v>5/18</c:v>
                </c:pt>
                <c:pt idx="29">
                  <c:v>6/18</c:v>
                </c:pt>
                <c:pt idx="30">
                  <c:v>7/18</c:v>
                </c:pt>
                <c:pt idx="31">
                  <c:v>8/18</c:v>
                </c:pt>
                <c:pt idx="32">
                  <c:v>9/18</c:v>
                </c:pt>
                <c:pt idx="33">
                  <c:v>10/18</c:v>
                </c:pt>
                <c:pt idx="34">
                  <c:v>11/18</c:v>
                </c:pt>
                <c:pt idx="35">
                  <c:v>12/18</c:v>
                </c:pt>
              </c:strCache>
            </c:strRef>
          </c:cat>
          <c:val>
            <c:numRef>
              <c:f>'Figure 6'!$C$8:$C$43</c:f>
              <c:numCache>
                <c:formatCode>#,##0</c:formatCode>
                <c:ptCount val="36"/>
                <c:pt idx="0">
                  <c:v>16862737943</c:v>
                </c:pt>
                <c:pt idx="1">
                  <c:v>19486919316</c:v>
                </c:pt>
                <c:pt idx="2">
                  <c:v>20134374566</c:v>
                </c:pt>
                <c:pt idx="3">
                  <c:v>18031475897</c:v>
                </c:pt>
                <c:pt idx="4">
                  <c:v>19452712491</c:v>
                </c:pt>
                <c:pt idx="5">
                  <c:v>22541748553</c:v>
                </c:pt>
                <c:pt idx="6">
                  <c:v>22169728949</c:v>
                </c:pt>
                <c:pt idx="7">
                  <c:v>24605244552</c:v>
                </c:pt>
                <c:pt idx="8">
                  <c:v>22609840716</c:v>
                </c:pt>
                <c:pt idx="9">
                  <c:v>19226595212</c:v>
                </c:pt>
                <c:pt idx="10">
                  <c:v>21207802155</c:v>
                </c:pt>
                <c:pt idx="11">
                  <c:v>28819189077</c:v>
                </c:pt>
                <c:pt idx="12">
                  <c:v>20418678431</c:v>
                </c:pt>
                <c:pt idx="13">
                  <c:v>17030188533</c:v>
                </c:pt>
                <c:pt idx="14">
                  <c:v>22799301411</c:v>
                </c:pt>
                <c:pt idx="15">
                  <c:v>21258324865</c:v>
                </c:pt>
                <c:pt idx="16">
                  <c:v>22073086566</c:v>
                </c:pt>
                <c:pt idx="17">
                  <c:v>23652298884</c:v>
                </c:pt>
                <c:pt idx="18">
                  <c:v>24067309711</c:v>
                </c:pt>
                <c:pt idx="19">
                  <c:v>20361943968</c:v>
                </c:pt>
                <c:pt idx="20">
                  <c:v>24440200877</c:v>
                </c:pt>
                <c:pt idx="21">
                  <c:v>21926451061</c:v>
                </c:pt>
                <c:pt idx="22">
                  <c:v>29644448860</c:v>
                </c:pt>
                <c:pt idx="23">
                  <c:v>28315214327</c:v>
                </c:pt>
                <c:pt idx="24">
                  <c:v>23271276951</c:v>
                </c:pt>
                <c:pt idx="25">
                  <c:v>20681325328</c:v>
                </c:pt>
                <c:pt idx="26">
                  <c:v>23273514689</c:v>
                </c:pt>
                <c:pt idx="27">
                  <c:v>24257117027</c:v>
                </c:pt>
                <c:pt idx="28">
                  <c:v>24409156246</c:v>
                </c:pt>
                <c:pt idx="29">
                  <c:v>23263527281</c:v>
                </c:pt>
                <c:pt idx="30">
                  <c:v>26566707791</c:v>
                </c:pt>
                <c:pt idx="31">
                  <c:v>25478648782</c:v>
                </c:pt>
                <c:pt idx="32">
                  <c:v>24131930874</c:v>
                </c:pt>
                <c:pt idx="33">
                  <c:v>25627779138</c:v>
                </c:pt>
                <c:pt idx="34">
                  <c:v>25708349305</c:v>
                </c:pt>
                <c:pt idx="35">
                  <c:v>25274366165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86976"/>
        <c:axId val="251686416"/>
      </c:lineChart>
      <c:catAx>
        <c:axId val="25168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85856"/>
        <c:crosses val="autoZero"/>
        <c:auto val="1"/>
        <c:lblAlgn val="ctr"/>
        <c:lblOffset val="100"/>
        <c:noMultiLvlLbl val="1"/>
      </c:catAx>
      <c:valAx>
        <c:axId val="2516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852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16864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869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443044619422576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million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168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6864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8'!$C$8:$C$19</c:f>
              <c:numCache>
                <c:formatCode>#,##0</c:formatCode>
                <c:ptCount val="12"/>
                <c:pt idx="0">
                  <c:v>78935</c:v>
                </c:pt>
                <c:pt idx="1">
                  <c:v>68810</c:v>
                </c:pt>
                <c:pt idx="2">
                  <c:v>72938</c:v>
                </c:pt>
                <c:pt idx="3">
                  <c:v>66998</c:v>
                </c:pt>
                <c:pt idx="4">
                  <c:v>67905</c:v>
                </c:pt>
                <c:pt idx="5">
                  <c:v>70435</c:v>
                </c:pt>
                <c:pt idx="6">
                  <c:v>71493</c:v>
                </c:pt>
                <c:pt idx="7">
                  <c:v>75016</c:v>
                </c:pt>
                <c:pt idx="8">
                  <c:v>74089</c:v>
                </c:pt>
                <c:pt idx="9">
                  <c:v>82543</c:v>
                </c:pt>
                <c:pt idx="10">
                  <c:v>78236</c:v>
                </c:pt>
                <c:pt idx="11">
                  <c:v>76173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90336"/>
        <c:axId val="251690896"/>
      </c:lineChart>
      <c:lineChart>
        <c:grouping val="standard"/>
        <c:varyColors val="0"/>
        <c:ser>
          <c:idx val="1"/>
          <c:order val="1"/>
          <c:tx>
            <c:strRef>
              <c:f>'Figures 7 and 8'!$D$7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8'!$D$8:$D$19</c:f>
              <c:numCache>
                <c:formatCode>#,##0</c:formatCode>
                <c:ptCount val="12"/>
                <c:pt idx="0">
                  <c:v>1826378022</c:v>
                </c:pt>
                <c:pt idx="1">
                  <c:v>1528385295</c:v>
                </c:pt>
                <c:pt idx="2">
                  <c:v>1648372479</c:v>
                </c:pt>
                <c:pt idx="3">
                  <c:v>3006211097</c:v>
                </c:pt>
                <c:pt idx="4">
                  <c:v>1992140010</c:v>
                </c:pt>
                <c:pt idx="5">
                  <c:v>1636890528</c:v>
                </c:pt>
                <c:pt idx="6">
                  <c:v>1793978579</c:v>
                </c:pt>
                <c:pt idx="7">
                  <c:v>3338077323</c:v>
                </c:pt>
                <c:pt idx="8">
                  <c:v>1644979099</c:v>
                </c:pt>
                <c:pt idx="9">
                  <c:v>1820891897</c:v>
                </c:pt>
                <c:pt idx="10">
                  <c:v>2523780709</c:v>
                </c:pt>
                <c:pt idx="11">
                  <c:v>1667093983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1008"/>
        <c:axId val="251691456"/>
      </c:lineChart>
      <c:catAx>
        <c:axId val="2516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90896"/>
        <c:crosses val="autoZero"/>
        <c:auto val="1"/>
        <c:lblAlgn val="ctr"/>
        <c:lblOffset val="100"/>
        <c:noMultiLvlLbl val="0"/>
      </c:catAx>
      <c:valAx>
        <c:axId val="251690896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90336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16914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610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316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69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8'!$E$7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8'!$E$8:$E$19</c:f>
              <c:numCache>
                <c:formatCode>#,##0</c:formatCode>
                <c:ptCount val="12"/>
                <c:pt idx="0">
                  <c:v>286665</c:v>
                </c:pt>
                <c:pt idx="1">
                  <c:v>283772</c:v>
                </c:pt>
                <c:pt idx="2">
                  <c:v>302100</c:v>
                </c:pt>
                <c:pt idx="3">
                  <c:v>305081</c:v>
                </c:pt>
                <c:pt idx="4">
                  <c:v>316829</c:v>
                </c:pt>
                <c:pt idx="5">
                  <c:v>310589</c:v>
                </c:pt>
                <c:pt idx="6">
                  <c:v>322129</c:v>
                </c:pt>
                <c:pt idx="7">
                  <c:v>304004</c:v>
                </c:pt>
                <c:pt idx="8">
                  <c:v>304960</c:v>
                </c:pt>
                <c:pt idx="9">
                  <c:v>328398</c:v>
                </c:pt>
                <c:pt idx="10">
                  <c:v>314419</c:v>
                </c:pt>
                <c:pt idx="11">
                  <c:v>299061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4368"/>
        <c:axId val="247947200"/>
      </c:lineChart>
      <c:lineChart>
        <c:grouping val="standard"/>
        <c:varyColors val="0"/>
        <c:ser>
          <c:idx val="1"/>
          <c:order val="1"/>
          <c:tx>
            <c:strRef>
              <c:f>'Figures 7 and 8'!$F$7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8'!$F$8:$F$19</c:f>
              <c:numCache>
                <c:formatCode>#,##0</c:formatCode>
                <c:ptCount val="12"/>
                <c:pt idx="0">
                  <c:v>21444898929</c:v>
                </c:pt>
                <c:pt idx="1">
                  <c:v>19152940033</c:v>
                </c:pt>
                <c:pt idx="2">
                  <c:v>21625142210</c:v>
                </c:pt>
                <c:pt idx="3">
                  <c:v>21250905930</c:v>
                </c:pt>
                <c:pt idx="4">
                  <c:v>22417016236</c:v>
                </c:pt>
                <c:pt idx="5">
                  <c:v>21626636753</c:v>
                </c:pt>
                <c:pt idx="6">
                  <c:v>24772729212</c:v>
                </c:pt>
                <c:pt idx="7">
                  <c:v>22140571459</c:v>
                </c:pt>
                <c:pt idx="8">
                  <c:v>22486951775</c:v>
                </c:pt>
                <c:pt idx="9">
                  <c:v>23806887241</c:v>
                </c:pt>
                <c:pt idx="10">
                  <c:v>23184568596</c:v>
                </c:pt>
                <c:pt idx="11">
                  <c:v>23607272182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48320"/>
        <c:axId val="247947760"/>
      </c:lineChart>
      <c:catAx>
        <c:axId val="2531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947200"/>
        <c:crosses val="autoZero"/>
        <c:auto val="1"/>
        <c:lblAlgn val="ctr"/>
        <c:lblOffset val="100"/>
        <c:noMultiLvlLbl val="0"/>
      </c:catAx>
      <c:valAx>
        <c:axId val="247947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64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601042876149496E-2"/>
                <c:y val="0.347222295428584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9477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9483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94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94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9'!$A$7:$A$54</c:f>
              <c:strCache>
                <c:ptCount val="48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  <c:pt idx="36">
                  <c:v>1/18</c:v>
                </c:pt>
                <c:pt idx="37">
                  <c:v>2/18</c:v>
                </c:pt>
                <c:pt idx="38">
                  <c:v>3/18</c:v>
                </c:pt>
                <c:pt idx="39">
                  <c:v>4/18</c:v>
                </c:pt>
                <c:pt idx="40">
                  <c:v>5/18</c:v>
                </c:pt>
                <c:pt idx="41">
                  <c:v>6/18</c:v>
                </c:pt>
                <c:pt idx="42">
                  <c:v>7/18</c:v>
                </c:pt>
                <c:pt idx="43">
                  <c:v>8/18</c:v>
                </c:pt>
                <c:pt idx="44">
                  <c:v>9/18</c:v>
                </c:pt>
                <c:pt idx="45">
                  <c:v>10/18</c:v>
                </c:pt>
                <c:pt idx="46">
                  <c:v>11/18</c:v>
                </c:pt>
                <c:pt idx="47">
                  <c:v>12/18</c:v>
                </c:pt>
              </c:strCache>
            </c:strRef>
          </c:cat>
          <c:val>
            <c:numRef>
              <c:f>'Figure 9'!$B$7:$B$54</c:f>
              <c:numCache>
                <c:formatCode>#,##0</c:formatCode>
                <c:ptCount val="48"/>
                <c:pt idx="0">
                  <c:v>19220610</c:v>
                </c:pt>
                <c:pt idx="1">
                  <c:v>19222624</c:v>
                </c:pt>
                <c:pt idx="2">
                  <c:v>21268974</c:v>
                </c:pt>
                <c:pt idx="3">
                  <c:v>20706860</c:v>
                </c:pt>
                <c:pt idx="4">
                  <c:v>20712268</c:v>
                </c:pt>
                <c:pt idx="5">
                  <c:v>21645519</c:v>
                </c:pt>
                <c:pt idx="6">
                  <c:v>22284524</c:v>
                </c:pt>
                <c:pt idx="7">
                  <c:v>20290763</c:v>
                </c:pt>
                <c:pt idx="8">
                  <c:v>21713845</c:v>
                </c:pt>
                <c:pt idx="9">
                  <c:v>21644419</c:v>
                </c:pt>
                <c:pt idx="10">
                  <c:v>21963607</c:v>
                </c:pt>
                <c:pt idx="11">
                  <c:v>23310223</c:v>
                </c:pt>
                <c:pt idx="12">
                  <c:v>19572521</c:v>
                </c:pt>
                <c:pt idx="13">
                  <c:v>20759023</c:v>
                </c:pt>
                <c:pt idx="14">
                  <c:v>21787052</c:v>
                </c:pt>
                <c:pt idx="15">
                  <c:v>22104496</c:v>
                </c:pt>
                <c:pt idx="16">
                  <c:v>22734115</c:v>
                </c:pt>
                <c:pt idx="17">
                  <c:v>22591351</c:v>
                </c:pt>
                <c:pt idx="18">
                  <c:v>22761999</c:v>
                </c:pt>
                <c:pt idx="19">
                  <c:v>23124542</c:v>
                </c:pt>
                <c:pt idx="20">
                  <c:v>22597018</c:v>
                </c:pt>
                <c:pt idx="21">
                  <c:v>22781413</c:v>
                </c:pt>
                <c:pt idx="22">
                  <c:v>22468079</c:v>
                </c:pt>
                <c:pt idx="23">
                  <c:v>22513391</c:v>
                </c:pt>
                <c:pt idx="24">
                  <c:v>20955308</c:v>
                </c:pt>
                <c:pt idx="25">
                  <c:v>21461617</c:v>
                </c:pt>
                <c:pt idx="26">
                  <c:v>23269404</c:v>
                </c:pt>
                <c:pt idx="27">
                  <c:v>21975919</c:v>
                </c:pt>
                <c:pt idx="28">
                  <c:v>23762893</c:v>
                </c:pt>
                <c:pt idx="29">
                  <c:v>23056687</c:v>
                </c:pt>
                <c:pt idx="30">
                  <c:v>23665466</c:v>
                </c:pt>
                <c:pt idx="31">
                  <c:v>23624678</c:v>
                </c:pt>
                <c:pt idx="32">
                  <c:v>23058372</c:v>
                </c:pt>
                <c:pt idx="33">
                  <c:v>23944573</c:v>
                </c:pt>
                <c:pt idx="34">
                  <c:v>23435554</c:v>
                </c:pt>
                <c:pt idx="35">
                  <c:v>24037316</c:v>
                </c:pt>
                <c:pt idx="36">
                  <c:v>22496106</c:v>
                </c:pt>
                <c:pt idx="37">
                  <c:v>22381253</c:v>
                </c:pt>
                <c:pt idx="38">
                  <c:v>23871625</c:v>
                </c:pt>
                <c:pt idx="39">
                  <c:v>23238839</c:v>
                </c:pt>
                <c:pt idx="40">
                  <c:v>24614238</c:v>
                </c:pt>
                <c:pt idx="41">
                  <c:v>24667701</c:v>
                </c:pt>
                <c:pt idx="42">
                  <c:v>25192377</c:v>
                </c:pt>
                <c:pt idx="43">
                  <c:v>24370906</c:v>
                </c:pt>
                <c:pt idx="44">
                  <c:v>23745279</c:v>
                </c:pt>
                <c:pt idx="45">
                  <c:v>25410817</c:v>
                </c:pt>
                <c:pt idx="46">
                  <c:v>24699087</c:v>
                </c:pt>
                <c:pt idx="47">
                  <c:v>25596485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04096"/>
        <c:axId val="252904656"/>
      </c:lineChart>
      <c:lineChart>
        <c:grouping val="standard"/>
        <c:varyColors val="0"/>
        <c:ser>
          <c:idx val="1"/>
          <c:order val="1"/>
          <c:tx>
            <c:strRef>
              <c:f>'Figure 9'!$C$5:$C$6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9'!$A$7:$A$54</c:f>
              <c:strCache>
                <c:ptCount val="48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  <c:pt idx="36">
                  <c:v>1/18</c:v>
                </c:pt>
                <c:pt idx="37">
                  <c:v>2/18</c:v>
                </c:pt>
                <c:pt idx="38">
                  <c:v>3/18</c:v>
                </c:pt>
                <c:pt idx="39">
                  <c:v>4/18</c:v>
                </c:pt>
                <c:pt idx="40">
                  <c:v>5/18</c:v>
                </c:pt>
                <c:pt idx="41">
                  <c:v>6/18</c:v>
                </c:pt>
                <c:pt idx="42">
                  <c:v>7/18</c:v>
                </c:pt>
                <c:pt idx="43">
                  <c:v>8/18</c:v>
                </c:pt>
                <c:pt idx="44">
                  <c:v>9/18</c:v>
                </c:pt>
                <c:pt idx="45">
                  <c:v>10/18</c:v>
                </c:pt>
                <c:pt idx="46">
                  <c:v>11/18</c:v>
                </c:pt>
                <c:pt idx="47">
                  <c:v>12/18</c:v>
                </c:pt>
              </c:strCache>
            </c:strRef>
          </c:cat>
          <c:val>
            <c:numRef>
              <c:f>'Figure 9'!$C$7:$C$54</c:f>
              <c:numCache>
                <c:formatCode>#,##0</c:formatCode>
                <c:ptCount val="48"/>
                <c:pt idx="0">
                  <c:v>117746193371</c:v>
                </c:pt>
                <c:pt idx="1">
                  <c:v>114441111216</c:v>
                </c:pt>
                <c:pt idx="2">
                  <c:v>129454132390</c:v>
                </c:pt>
                <c:pt idx="3">
                  <c:v>120641602223</c:v>
                </c:pt>
                <c:pt idx="4">
                  <c:v>118288066919</c:v>
                </c:pt>
                <c:pt idx="5">
                  <c:v>131829213732</c:v>
                </c:pt>
                <c:pt idx="6">
                  <c:v>150111362301</c:v>
                </c:pt>
                <c:pt idx="7">
                  <c:v>118997367052</c:v>
                </c:pt>
                <c:pt idx="8">
                  <c:v>136632827175</c:v>
                </c:pt>
                <c:pt idx="9">
                  <c:v>127247829387</c:v>
                </c:pt>
                <c:pt idx="10">
                  <c:v>125276171726</c:v>
                </c:pt>
                <c:pt idx="11">
                  <c:v>160656578163</c:v>
                </c:pt>
                <c:pt idx="12">
                  <c:v>111090376248</c:v>
                </c:pt>
                <c:pt idx="13">
                  <c:v>116378446595</c:v>
                </c:pt>
                <c:pt idx="14">
                  <c:v>131584930167</c:v>
                </c:pt>
                <c:pt idx="15">
                  <c:v>124543079861</c:v>
                </c:pt>
                <c:pt idx="16">
                  <c:v>126918216740</c:v>
                </c:pt>
                <c:pt idx="17">
                  <c:v>133149960530</c:v>
                </c:pt>
                <c:pt idx="18">
                  <c:v>134714118502</c:v>
                </c:pt>
                <c:pt idx="19">
                  <c:v>134633288535</c:v>
                </c:pt>
                <c:pt idx="20">
                  <c:v>140121857616</c:v>
                </c:pt>
                <c:pt idx="21">
                  <c:v>129746620058</c:v>
                </c:pt>
                <c:pt idx="22">
                  <c:v>130521661308</c:v>
                </c:pt>
                <c:pt idx="23">
                  <c:v>130853448053</c:v>
                </c:pt>
                <c:pt idx="24">
                  <c:v>122855794030</c:v>
                </c:pt>
                <c:pt idx="25">
                  <c:v>123603229830</c:v>
                </c:pt>
                <c:pt idx="26">
                  <c:v>131528207018</c:v>
                </c:pt>
                <c:pt idx="27">
                  <c:v>116406144000</c:v>
                </c:pt>
                <c:pt idx="28">
                  <c:v>127640301569</c:v>
                </c:pt>
                <c:pt idx="29">
                  <c:v>132477081553</c:v>
                </c:pt>
                <c:pt idx="30">
                  <c:v>139646263894</c:v>
                </c:pt>
                <c:pt idx="31">
                  <c:v>133973176746</c:v>
                </c:pt>
                <c:pt idx="32">
                  <c:v>133587855297</c:v>
                </c:pt>
                <c:pt idx="33">
                  <c:v>133678509664</c:v>
                </c:pt>
                <c:pt idx="34">
                  <c:v>146779437330</c:v>
                </c:pt>
                <c:pt idx="35">
                  <c:v>142549286593</c:v>
                </c:pt>
                <c:pt idx="36">
                  <c:v>132251933274</c:v>
                </c:pt>
                <c:pt idx="37">
                  <c:v>122499023515</c:v>
                </c:pt>
                <c:pt idx="38">
                  <c:v>130995048040</c:v>
                </c:pt>
                <c:pt idx="39">
                  <c:v>125033097711</c:v>
                </c:pt>
                <c:pt idx="40">
                  <c:v>126969091981</c:v>
                </c:pt>
                <c:pt idx="41">
                  <c:v>138090100527</c:v>
                </c:pt>
                <c:pt idx="42">
                  <c:v>153602848531</c:v>
                </c:pt>
                <c:pt idx="43">
                  <c:v>146700419385</c:v>
                </c:pt>
                <c:pt idx="44">
                  <c:v>136358090940</c:v>
                </c:pt>
                <c:pt idx="45">
                  <c:v>153220996075</c:v>
                </c:pt>
                <c:pt idx="46">
                  <c:v>147836587572</c:v>
                </c:pt>
                <c:pt idx="47">
                  <c:v>159589653370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05776"/>
        <c:axId val="252905216"/>
      </c:lineChart>
      <c:catAx>
        <c:axId val="2529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04656"/>
        <c:crosses val="autoZero"/>
        <c:auto val="1"/>
        <c:lblAlgn val="ctr"/>
        <c:lblOffset val="100"/>
        <c:tickLblSkip val="3"/>
        <c:noMultiLvlLbl val="1"/>
      </c:catAx>
      <c:valAx>
        <c:axId val="25290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040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29052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057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290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9052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11'!$C$7:$C$18</c:f>
              <c:numCache>
                <c:formatCode>#,##0</c:formatCode>
                <c:ptCount val="12"/>
                <c:pt idx="0">
                  <c:v>11700472</c:v>
                </c:pt>
                <c:pt idx="1">
                  <c:v>11337699</c:v>
                </c:pt>
                <c:pt idx="2">
                  <c:v>12355906</c:v>
                </c:pt>
                <c:pt idx="3">
                  <c:v>11989370</c:v>
                </c:pt>
                <c:pt idx="4">
                  <c:v>12334320</c:v>
                </c:pt>
                <c:pt idx="5">
                  <c:v>12278230</c:v>
                </c:pt>
                <c:pt idx="6">
                  <c:v>12415265</c:v>
                </c:pt>
                <c:pt idx="7">
                  <c:v>11897214</c:v>
                </c:pt>
                <c:pt idx="8">
                  <c:v>12084257</c:v>
                </c:pt>
                <c:pt idx="9">
                  <c:v>12860843</c:v>
                </c:pt>
                <c:pt idx="10">
                  <c:v>12551756</c:v>
                </c:pt>
                <c:pt idx="11">
                  <c:v>12586759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09136"/>
        <c:axId val="252909696"/>
      </c:lineChart>
      <c:lineChart>
        <c:grouping val="standard"/>
        <c:varyColors val="0"/>
        <c:ser>
          <c:idx val="1"/>
          <c:order val="1"/>
          <c:tx>
            <c:strRef>
              <c:f>'Figures 10 and 11'!$D$6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11'!$D$7:$D$18</c:f>
              <c:numCache>
                <c:formatCode>#,##0</c:formatCode>
                <c:ptCount val="12"/>
                <c:pt idx="0">
                  <c:v>9543514970</c:v>
                </c:pt>
                <c:pt idx="1">
                  <c:v>9603820739</c:v>
                </c:pt>
                <c:pt idx="2">
                  <c:v>10718773442</c:v>
                </c:pt>
                <c:pt idx="3">
                  <c:v>11416105547</c:v>
                </c:pt>
                <c:pt idx="4">
                  <c:v>10468226139</c:v>
                </c:pt>
                <c:pt idx="5">
                  <c:v>11782456606</c:v>
                </c:pt>
                <c:pt idx="6">
                  <c:v>10794805541</c:v>
                </c:pt>
                <c:pt idx="7">
                  <c:v>10177381567</c:v>
                </c:pt>
                <c:pt idx="8">
                  <c:v>9933244876</c:v>
                </c:pt>
                <c:pt idx="9">
                  <c:v>11324051860</c:v>
                </c:pt>
                <c:pt idx="10">
                  <c:v>11226187658</c:v>
                </c:pt>
                <c:pt idx="11">
                  <c:v>10743206626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10816"/>
        <c:axId val="252910256"/>
      </c:lineChart>
      <c:catAx>
        <c:axId val="25290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09696"/>
        <c:crosses val="autoZero"/>
        <c:auto val="1"/>
        <c:lblAlgn val="ctr"/>
        <c:lblOffset val="100"/>
        <c:noMultiLvlLbl val="0"/>
      </c:catAx>
      <c:valAx>
        <c:axId val="2529096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09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29102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108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291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910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285174" y="809103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00893"/>
              </a:lnTo>
              <a:lnTo>
                <a:pt x="554569" y="40089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22135" y="1757885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554569" y="0"/>
              </a:moveTo>
              <a:lnTo>
                <a:pt x="554569" y="400893"/>
              </a:lnTo>
              <a:lnTo>
                <a:pt x="0" y="40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730604" y="809103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554569" y="0"/>
              </a:moveTo>
              <a:lnTo>
                <a:pt x="554569" y="400893"/>
              </a:lnTo>
              <a:lnTo>
                <a:pt x="0" y="40089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1951096" y="140947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1951096" y="140947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617018" y="261215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617018" y="261215"/>
        <a:ext cx="1336312" cy="427619"/>
      </dsp:txXfrm>
    </dsp:sp>
    <dsp:sp modelId="{6216C338-D425-4ADA-A780-3FCB553CDF9D}">
      <dsp:nvSpPr>
        <dsp:cNvPr id="0" name=""/>
        <dsp:cNvSpPr/>
      </dsp:nvSpPr>
      <dsp:spPr>
        <a:xfrm>
          <a:off x="1142627" y="1089729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142627" y="1089729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08549" y="1209997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sp:txBody>
      <dsp:txXfrm>
        <a:off x="808549" y="1209997"/>
        <a:ext cx="1336312" cy="427619"/>
      </dsp:txXfrm>
    </dsp:sp>
    <dsp:sp modelId="{7A85989E-E17E-44B5-895A-32F97856A921}">
      <dsp:nvSpPr>
        <dsp:cNvPr id="0" name=""/>
        <dsp:cNvSpPr/>
      </dsp:nvSpPr>
      <dsp:spPr>
        <a:xfrm>
          <a:off x="334158" y="2038511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34158" y="2038511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0" y="2158779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0" y="2158779"/>
        <a:ext cx="1336312" cy="427619"/>
      </dsp:txXfrm>
    </dsp:sp>
    <dsp:sp modelId="{BF523314-FA68-4D39-96BB-36DA6041523E}">
      <dsp:nvSpPr>
        <dsp:cNvPr id="0" name=""/>
        <dsp:cNvSpPr/>
      </dsp:nvSpPr>
      <dsp:spPr>
        <a:xfrm>
          <a:off x="2759565" y="1089729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759565" y="1089729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425487" y="1209997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425487" y="1209997"/>
        <a:ext cx="1336312" cy="42761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42862</xdr:rowOff>
    </xdr:from>
    <xdr:to>
      <xdr:col>3</xdr:col>
      <xdr:colOff>962025</xdr:colOff>
      <xdr:row>65</xdr:row>
      <xdr:rowOff>71437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25</xdr:row>
      <xdr:rowOff>101374</xdr:rowOff>
    </xdr:from>
    <xdr:to>
      <xdr:col>5</xdr:col>
      <xdr:colOff>387804</xdr:colOff>
      <xdr:row>42</xdr:row>
      <xdr:rowOff>68717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47</xdr:row>
      <xdr:rowOff>108176</xdr:rowOff>
    </xdr:from>
    <xdr:to>
      <xdr:col>5</xdr:col>
      <xdr:colOff>421821</xdr:colOff>
      <xdr:row>64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69</xdr:row>
      <xdr:rowOff>40141</xdr:rowOff>
    </xdr:from>
    <xdr:to>
      <xdr:col>5</xdr:col>
      <xdr:colOff>489858</xdr:colOff>
      <xdr:row>86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59</xdr:row>
      <xdr:rowOff>42862</xdr:rowOff>
    </xdr:from>
    <xdr:to>
      <xdr:col>3</xdr:col>
      <xdr:colOff>962025</xdr:colOff>
      <xdr:row>76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47</xdr:row>
      <xdr:rowOff>80962</xdr:rowOff>
    </xdr:from>
    <xdr:to>
      <xdr:col>3</xdr:col>
      <xdr:colOff>952500</xdr:colOff>
      <xdr:row>64</xdr:row>
      <xdr:rowOff>128587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49</xdr:row>
      <xdr:rowOff>33337</xdr:rowOff>
    </xdr:from>
    <xdr:to>
      <xdr:col>3</xdr:col>
      <xdr:colOff>1438275</xdr:colOff>
      <xdr:row>66</xdr:row>
      <xdr:rowOff>80962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45</xdr:row>
      <xdr:rowOff>128587</xdr:rowOff>
    </xdr:from>
    <xdr:to>
      <xdr:col>4</xdr:col>
      <xdr:colOff>489857</xdr:colOff>
      <xdr:row>62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101372</xdr:rowOff>
    </xdr:from>
    <xdr:to>
      <xdr:col>7</xdr:col>
      <xdr:colOff>748394</xdr:colOff>
      <xdr:row>38</xdr:row>
      <xdr:rowOff>68715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22</xdr:row>
      <xdr:rowOff>114981</xdr:rowOff>
    </xdr:from>
    <xdr:to>
      <xdr:col>6</xdr:col>
      <xdr:colOff>394606</xdr:colOff>
      <xdr:row>38</xdr:row>
      <xdr:rowOff>82323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23</xdr:row>
      <xdr:rowOff>135391</xdr:rowOff>
    </xdr:from>
    <xdr:to>
      <xdr:col>6</xdr:col>
      <xdr:colOff>299357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23</xdr:row>
      <xdr:rowOff>142194</xdr:rowOff>
    </xdr:from>
    <xdr:to>
      <xdr:col>6</xdr:col>
      <xdr:colOff>149678</xdr:colOff>
      <xdr:row>40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23</xdr:row>
      <xdr:rowOff>135391</xdr:rowOff>
    </xdr:from>
    <xdr:to>
      <xdr:col>6</xdr:col>
      <xdr:colOff>496660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17</xdr:row>
      <xdr:rowOff>88900</xdr:rowOff>
    </xdr:from>
    <xdr:to>
      <xdr:col>5</xdr:col>
      <xdr:colOff>706438</xdr:colOff>
      <xdr:row>34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21</xdr:row>
      <xdr:rowOff>128588</xdr:rowOff>
    </xdr:from>
    <xdr:to>
      <xdr:col>5</xdr:col>
      <xdr:colOff>122464</xdr:colOff>
      <xdr:row>38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21982</xdr:colOff>
      <xdr:row>23</xdr:row>
      <xdr:rowOff>126755</xdr:rowOff>
    </xdr:from>
    <xdr:to>
      <xdr:col>4</xdr:col>
      <xdr:colOff>996462</xdr:colOff>
      <xdr:row>40</xdr:row>
      <xdr:rowOff>129685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65</xdr:row>
      <xdr:rowOff>122634</xdr:rowOff>
    </xdr:from>
    <xdr:to>
      <xdr:col>6</xdr:col>
      <xdr:colOff>434577</xdr:colOff>
      <xdr:row>82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40</xdr:row>
      <xdr:rowOff>46158</xdr:rowOff>
    </xdr:from>
    <xdr:to>
      <xdr:col>5</xdr:col>
      <xdr:colOff>329711</xdr:colOff>
      <xdr:row>57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22</xdr:row>
      <xdr:rowOff>156064</xdr:rowOff>
    </xdr:from>
    <xdr:to>
      <xdr:col>5</xdr:col>
      <xdr:colOff>227134</xdr:colOff>
      <xdr:row>39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64</xdr:row>
      <xdr:rowOff>137692</xdr:rowOff>
    </xdr:from>
    <xdr:to>
      <xdr:col>4</xdr:col>
      <xdr:colOff>668152</xdr:colOff>
      <xdr:row>81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48</xdr:row>
      <xdr:rowOff>42862</xdr:rowOff>
    </xdr:from>
    <xdr:to>
      <xdr:col>3</xdr:col>
      <xdr:colOff>1047750</xdr:colOff>
      <xdr:row>65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23</xdr:row>
      <xdr:rowOff>19731</xdr:rowOff>
    </xdr:from>
    <xdr:to>
      <xdr:col>5</xdr:col>
      <xdr:colOff>319767</xdr:colOff>
      <xdr:row>39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24</xdr:row>
      <xdr:rowOff>16852</xdr:rowOff>
    </xdr:from>
    <xdr:to>
      <xdr:col>4</xdr:col>
      <xdr:colOff>344365</xdr:colOff>
      <xdr:row>41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6804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59</xdr:row>
      <xdr:rowOff>119062</xdr:rowOff>
    </xdr:from>
    <xdr:to>
      <xdr:col>3</xdr:col>
      <xdr:colOff>923925</xdr:colOff>
      <xdr:row>77</xdr:row>
      <xdr:rowOff>4762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102056</xdr:colOff>
      <xdr:row>46</xdr:row>
      <xdr:rowOff>33337</xdr:rowOff>
    </xdr:from>
    <xdr:to>
      <xdr:col>5</xdr:col>
      <xdr:colOff>61235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24</xdr:row>
      <xdr:rowOff>15875</xdr:rowOff>
    </xdr:from>
    <xdr:to>
      <xdr:col>5</xdr:col>
      <xdr:colOff>336550</xdr:colOff>
      <xdr:row>40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47</xdr:row>
      <xdr:rowOff>9525</xdr:rowOff>
    </xdr:from>
    <xdr:to>
      <xdr:col>5</xdr:col>
      <xdr:colOff>374650</xdr:colOff>
      <xdr:row>63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68</xdr:row>
      <xdr:rowOff>47625</xdr:rowOff>
    </xdr:from>
    <xdr:to>
      <xdr:col>5</xdr:col>
      <xdr:colOff>381000</xdr:colOff>
      <xdr:row>84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24</xdr:row>
      <xdr:rowOff>53748</xdr:rowOff>
    </xdr:from>
    <xdr:to>
      <xdr:col>4</xdr:col>
      <xdr:colOff>1095374</xdr:colOff>
      <xdr:row>41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47</xdr:row>
      <xdr:rowOff>12927</xdr:rowOff>
    </xdr:from>
    <xdr:to>
      <xdr:col>4</xdr:col>
      <xdr:colOff>1108982</xdr:colOff>
      <xdr:row>63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88</xdr:row>
      <xdr:rowOff>80961</xdr:rowOff>
    </xdr:from>
    <xdr:to>
      <xdr:col>4</xdr:col>
      <xdr:colOff>925285</xdr:colOff>
      <xdr:row>105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111</xdr:row>
      <xdr:rowOff>46945</xdr:rowOff>
    </xdr:from>
    <xdr:to>
      <xdr:col>4</xdr:col>
      <xdr:colOff>938892</xdr:colOff>
      <xdr:row>128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45</xdr:row>
      <xdr:rowOff>90487</xdr:rowOff>
    </xdr:from>
    <xdr:to>
      <xdr:col>3</xdr:col>
      <xdr:colOff>971550</xdr:colOff>
      <xdr:row>62</xdr:row>
      <xdr:rowOff>138112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01$/spapac/My%20Documents/BiBi/Platne%20transakcije%20i%20ra&#269;uni%20-%202018/e-platne-transakcije-racuni-RH-2017_statistika-platnog-prom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s 1, 2, 3 and 4"/>
      <sheetName val="Figure 5"/>
      <sheetName val="Figure 6"/>
      <sheetName val="Figures 7 and 8"/>
      <sheetName val="Figure 9"/>
      <sheetName val="Figures 10 and 11"/>
      <sheetName val="Figures 12, 13 and 14"/>
      <sheetName val="Figures 15, 16, 17 and 18"/>
      <sheetName val="Tables 2 and 3"/>
      <sheetName val="Table 4"/>
      <sheetName val="Figure 19"/>
      <sheetName val="Figure 20"/>
      <sheetName val="Figure 21"/>
      <sheetName val="Figures 22, 23 and 24"/>
      <sheetName val="Figure 25"/>
      <sheetName val="Figures 26, 27 and 28"/>
      <sheetName val="Figures 29 and 30"/>
      <sheetName val="Figure 31"/>
      <sheetName val="Figure 32"/>
      <sheetName val="Figures 33 and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s 43 and 44"/>
      <sheetName val="Table 5"/>
      <sheetName val="Figure 45"/>
      <sheetName val="Table 6"/>
      <sheetName val="Table 7"/>
      <sheetName val="Figures 46 and 47"/>
      <sheetName val="Figure 48"/>
      <sheetName val="Figure 49"/>
      <sheetName val="Table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B6" t="str">
            <v>January</v>
          </cell>
        </row>
        <row r="7">
          <cell r="B7" t="str">
            <v>February</v>
          </cell>
        </row>
        <row r="8">
          <cell r="B8" t="str">
            <v>March</v>
          </cell>
        </row>
        <row r="9">
          <cell r="B9" t="str">
            <v>April</v>
          </cell>
        </row>
        <row r="10">
          <cell r="B10" t="str">
            <v>May</v>
          </cell>
        </row>
        <row r="11">
          <cell r="B11" t="str">
            <v>June</v>
          </cell>
        </row>
        <row r="12">
          <cell r="B12" t="str">
            <v>July</v>
          </cell>
        </row>
        <row r="13">
          <cell r="B13" t="str">
            <v>August</v>
          </cell>
        </row>
        <row r="14">
          <cell r="B14" t="str">
            <v>September</v>
          </cell>
        </row>
        <row r="15">
          <cell r="B15" t="str">
            <v>October</v>
          </cell>
        </row>
        <row r="16">
          <cell r="B16" t="str">
            <v>November</v>
          </cell>
        </row>
        <row r="17">
          <cell r="B17" t="str">
            <v>December</v>
          </cell>
        </row>
        <row r="18">
          <cell r="B18" t="str">
            <v>Total</v>
          </cell>
        </row>
      </sheetData>
      <sheetData sheetId="22"/>
      <sheetData sheetId="23"/>
      <sheetData sheetId="24">
        <row r="8">
          <cell r="B8" t="str">
            <v>January</v>
          </cell>
        </row>
        <row r="9">
          <cell r="B9" t="str">
            <v>February</v>
          </cell>
        </row>
        <row r="10">
          <cell r="B10" t="str">
            <v>March</v>
          </cell>
        </row>
        <row r="11">
          <cell r="B11" t="str">
            <v>April</v>
          </cell>
        </row>
        <row r="12">
          <cell r="B12" t="str">
            <v>May</v>
          </cell>
        </row>
        <row r="13">
          <cell r="B13" t="str">
            <v>June</v>
          </cell>
        </row>
        <row r="14">
          <cell r="B14" t="str">
            <v>July</v>
          </cell>
        </row>
        <row r="15">
          <cell r="B15" t="str">
            <v>August</v>
          </cell>
        </row>
        <row r="16">
          <cell r="B16" t="str">
            <v>September</v>
          </cell>
        </row>
        <row r="17">
          <cell r="B17" t="str">
            <v>October</v>
          </cell>
        </row>
        <row r="18">
          <cell r="B18" t="str">
            <v>November</v>
          </cell>
        </row>
        <row r="19">
          <cell r="B19" t="str">
            <v>December</v>
          </cell>
        </row>
        <row r="20">
          <cell r="B20" t="str">
            <v>Total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3"/>
  <sheetViews>
    <sheetView showGridLines="0" workbookViewId="0">
      <selection activeCell="I13" sqref="I13"/>
    </sheetView>
  </sheetViews>
  <sheetFormatPr defaultColWidth="9.28515625" defaultRowHeight="12.9" customHeight="1" x14ac:dyDescent="0.2"/>
  <cols>
    <col min="1" max="1" width="2.85546875" style="5" customWidth="1"/>
    <col min="2" max="2" width="71" style="5" customWidth="1"/>
    <col min="3" max="3" width="20.42578125" style="5" customWidth="1"/>
    <col min="4" max="4" width="11.7109375" style="5" customWidth="1"/>
    <col min="5" max="5" width="26.7109375" style="5" customWidth="1"/>
    <col min="6" max="6" width="14.28515625" style="5" customWidth="1"/>
    <col min="7" max="7" width="15.28515625" style="5" customWidth="1"/>
    <col min="8" max="8" width="19.42578125" style="5" customWidth="1"/>
    <col min="9" max="9" width="22.28515625" style="5" customWidth="1"/>
    <col min="10" max="10" width="27.85546875" style="5" customWidth="1"/>
    <col min="11" max="11" width="21" style="5" customWidth="1"/>
    <col min="12" max="12" width="15.42578125" style="5" customWidth="1"/>
    <col min="13" max="16384" width="9.28515625" style="5"/>
  </cols>
  <sheetData>
    <row r="1" spans="2:12" ht="12.9" customHeight="1" x14ac:dyDescent="0.2">
      <c r="B1" s="181"/>
      <c r="C1" s="181"/>
      <c r="D1" s="181"/>
      <c r="E1" s="181"/>
      <c r="F1" s="181"/>
    </row>
    <row r="2" spans="2:12" ht="15.6" x14ac:dyDescent="0.3">
      <c r="B2" s="182" t="s">
        <v>10</v>
      </c>
      <c r="C2" s="182"/>
      <c r="D2" s="182"/>
      <c r="E2" s="182"/>
      <c r="F2" s="182"/>
      <c r="H2" s="181"/>
      <c r="I2" s="181"/>
      <c r="J2" s="181"/>
      <c r="K2" s="181"/>
      <c r="L2" s="181"/>
    </row>
    <row r="3" spans="2:12" ht="12.9" customHeight="1" x14ac:dyDescent="0.3">
      <c r="B3" s="14"/>
      <c r="C3" s="14"/>
      <c r="D3" s="14"/>
      <c r="E3" s="14"/>
      <c r="F3" s="14"/>
    </row>
    <row r="4" spans="2:12" ht="12.9" customHeight="1" x14ac:dyDescent="0.2">
      <c r="B4" s="181" t="s">
        <v>0</v>
      </c>
      <c r="C4" s="181"/>
      <c r="D4" s="181"/>
      <c r="E4" s="181"/>
      <c r="F4" s="181"/>
      <c r="H4" s="181"/>
      <c r="I4" s="181"/>
      <c r="J4" s="181"/>
      <c r="K4" s="181"/>
      <c r="L4" s="181"/>
    </row>
    <row r="5" spans="2:12" s="118" customFormat="1" ht="31.5" customHeight="1" x14ac:dyDescent="0.25">
      <c r="B5" s="116" t="s">
        <v>11</v>
      </c>
      <c r="C5" s="117" t="s">
        <v>12</v>
      </c>
      <c r="D5" s="117" t="s">
        <v>1</v>
      </c>
      <c r="E5" s="117" t="s">
        <v>13</v>
      </c>
      <c r="F5" s="117" t="s">
        <v>1</v>
      </c>
    </row>
    <row r="6" spans="2:12" s="118" customFormat="1" ht="31.5" customHeight="1" x14ac:dyDescent="0.25">
      <c r="B6" s="118" t="s">
        <v>14</v>
      </c>
      <c r="C6" s="119" t="s">
        <v>0</v>
      </c>
      <c r="D6" s="119" t="s">
        <v>0</v>
      </c>
      <c r="E6" s="119" t="s">
        <v>0</v>
      </c>
      <c r="F6" s="119" t="s">
        <v>0</v>
      </c>
      <c r="H6" s="130"/>
      <c r="I6" s="119"/>
      <c r="J6" s="119"/>
      <c r="K6" s="119"/>
      <c r="L6" s="119"/>
    </row>
    <row r="7" spans="2:12" s="118" customFormat="1" ht="31.5" customHeight="1" x14ac:dyDescent="0.25">
      <c r="B7" s="118" t="s">
        <v>17</v>
      </c>
      <c r="C7" s="120">
        <v>303058642</v>
      </c>
      <c r="D7" s="121">
        <f>C7/C12</f>
        <v>0.80471003305977429</v>
      </c>
      <c r="E7" s="120">
        <v>1918046876783</v>
      </c>
      <c r="F7" s="121">
        <f>E7/E12</f>
        <v>0.95734240381548941</v>
      </c>
      <c r="H7" s="131"/>
      <c r="I7" s="119"/>
      <c r="J7" s="119"/>
      <c r="K7" s="119"/>
      <c r="L7" s="122"/>
    </row>
    <row r="8" spans="2:12" s="118" customFormat="1" ht="31.5" customHeight="1" x14ac:dyDescent="0.25">
      <c r="B8" s="118" t="s">
        <v>18</v>
      </c>
      <c r="C8" s="120">
        <v>22784868</v>
      </c>
      <c r="D8" s="138">
        <f>C8/C12</f>
        <v>6.050054128317052E-2</v>
      </c>
      <c r="E8" s="120">
        <v>59514169532</v>
      </c>
      <c r="F8" s="121">
        <f>E8/E12</f>
        <v>2.970492473907008E-2</v>
      </c>
      <c r="I8" s="119"/>
      <c r="J8" s="122"/>
      <c r="K8" s="119"/>
      <c r="L8" s="122"/>
    </row>
    <row r="9" spans="2:12" s="118" customFormat="1" ht="31.5" customHeight="1" x14ac:dyDescent="0.25">
      <c r="B9" s="118" t="s">
        <v>19</v>
      </c>
      <c r="C9" s="120">
        <v>23137485</v>
      </c>
      <c r="D9" s="121">
        <f>C9/C12</f>
        <v>6.1436843366011101E-2</v>
      </c>
      <c r="E9" s="120">
        <v>5415783828</v>
      </c>
      <c r="F9" s="121">
        <f>E9/E12</f>
        <v>2.7031453564568719E-3</v>
      </c>
      <c r="I9" s="119"/>
      <c r="J9" s="122"/>
      <c r="K9" s="119"/>
      <c r="L9" s="122"/>
    </row>
    <row r="10" spans="2:12" s="118" customFormat="1" ht="31.5" customHeight="1" x14ac:dyDescent="0.25">
      <c r="B10" s="118" t="s">
        <v>20</v>
      </c>
      <c r="C10" s="120">
        <v>27486333</v>
      </c>
      <c r="D10" s="121">
        <f>C10/C12</f>
        <v>7.2984316801373267E-2</v>
      </c>
      <c r="E10" s="120">
        <v>20329358957</v>
      </c>
      <c r="F10" s="121">
        <f>E10/E12</f>
        <v>1.0146862210461084E-2</v>
      </c>
      <c r="I10" s="119"/>
      <c r="J10" s="122"/>
      <c r="K10" s="119"/>
      <c r="L10" s="122"/>
    </row>
    <row r="11" spans="2:12" s="118" customFormat="1" ht="31.5" customHeight="1" x14ac:dyDescent="0.25">
      <c r="B11" s="118" t="s">
        <v>21</v>
      </c>
      <c r="C11" s="123">
        <v>138691</v>
      </c>
      <c r="D11" s="124">
        <f>C11/C12</f>
        <v>3.6826548967078509E-4</v>
      </c>
      <c r="E11" s="123">
        <v>205688300</v>
      </c>
      <c r="F11" s="124">
        <v>2.0000000000000001E-4</v>
      </c>
      <c r="I11" s="119"/>
      <c r="J11" s="122"/>
      <c r="K11" s="119"/>
      <c r="L11" s="122"/>
    </row>
    <row r="12" spans="2:12" s="118" customFormat="1" ht="31.5" customHeight="1" x14ac:dyDescent="0.25">
      <c r="B12" s="125" t="s">
        <v>15</v>
      </c>
      <c r="C12" s="126">
        <f>SUM(C7:C11)</f>
        <v>376606019</v>
      </c>
      <c r="D12" s="127">
        <v>1</v>
      </c>
      <c r="E12" s="126">
        <f>SUM(E7:E11)</f>
        <v>2003511877400</v>
      </c>
      <c r="F12" s="127">
        <v>1</v>
      </c>
      <c r="I12" s="119"/>
      <c r="J12" s="122"/>
      <c r="K12" s="119"/>
      <c r="L12" s="122"/>
    </row>
    <row r="13" spans="2:12" s="118" customFormat="1" ht="31.5" customHeight="1" x14ac:dyDescent="0.25">
      <c r="B13" s="118" t="s">
        <v>16</v>
      </c>
      <c r="C13" s="119"/>
      <c r="D13" s="119"/>
      <c r="E13" s="119"/>
      <c r="F13" s="119"/>
      <c r="I13" s="119"/>
      <c r="J13" s="119"/>
      <c r="K13" s="119"/>
      <c r="L13" s="119"/>
    </row>
    <row r="14" spans="2:12" s="118" customFormat="1" ht="31.5" customHeight="1" x14ac:dyDescent="0.25">
      <c r="B14" s="118" t="s">
        <v>22</v>
      </c>
      <c r="C14" s="120">
        <v>3833309</v>
      </c>
      <c r="D14" s="121">
        <f>C14/C18</f>
        <v>0.36313555203617082</v>
      </c>
      <c r="E14" s="120">
        <v>247167149939</v>
      </c>
      <c r="F14" s="121">
        <f>E14/E18</f>
        <v>0.49943357182374143</v>
      </c>
      <c r="I14" s="119"/>
      <c r="J14" s="122"/>
      <c r="K14" s="119"/>
      <c r="L14" s="122"/>
    </row>
    <row r="15" spans="2:12" s="118" customFormat="1" ht="31.5" customHeight="1" x14ac:dyDescent="0.25">
      <c r="B15" s="118" t="s">
        <v>23</v>
      </c>
      <c r="C15" s="120">
        <v>6484021</v>
      </c>
      <c r="D15" s="121">
        <f>C15/C18</f>
        <v>0.61424178046933453</v>
      </c>
      <c r="E15" s="120">
        <v>247250441295</v>
      </c>
      <c r="F15" s="121">
        <f>E15/E18</f>
        <v>0.49960187290840979</v>
      </c>
      <c r="I15" s="119"/>
      <c r="J15" s="122"/>
      <c r="K15" s="119"/>
      <c r="L15" s="122"/>
    </row>
    <row r="16" spans="2:12" s="118" customFormat="1" ht="31.5" customHeight="1" x14ac:dyDescent="0.25">
      <c r="B16" s="118" t="s">
        <v>24</v>
      </c>
      <c r="C16" s="123">
        <v>13054</v>
      </c>
      <c r="D16" s="121">
        <v>1.2999999999999999E-3</v>
      </c>
      <c r="E16" s="123">
        <v>27493568</v>
      </c>
      <c r="F16" s="121">
        <f>E16/E18</f>
        <v>5.555435207230303E-5</v>
      </c>
      <c r="I16" s="119"/>
      <c r="J16" s="122"/>
      <c r="K16" s="119"/>
      <c r="L16" s="122"/>
    </row>
    <row r="17" spans="2:12" s="118" customFormat="1" ht="31.5" customHeight="1" x14ac:dyDescent="0.25">
      <c r="B17" s="118" t="s">
        <v>25</v>
      </c>
      <c r="C17" s="123">
        <v>225754</v>
      </c>
      <c r="D17" s="124">
        <f>C17/C18</f>
        <v>2.1386040993401186E-2</v>
      </c>
      <c r="E17" s="123">
        <v>449859958</v>
      </c>
      <c r="F17" s="124">
        <f>E17/E18</f>
        <v>9.0900091577649921E-4</v>
      </c>
      <c r="I17" s="119"/>
      <c r="J17" s="122"/>
      <c r="K17" s="119"/>
      <c r="L17" s="122"/>
    </row>
    <row r="18" spans="2:12" s="118" customFormat="1" ht="31.5" customHeight="1" x14ac:dyDescent="0.25">
      <c r="B18" s="125" t="s">
        <v>26</v>
      </c>
      <c r="C18" s="126">
        <f>SUM(C14:C17)</f>
        <v>10556138</v>
      </c>
      <c r="D18" s="127">
        <f>SUM(D14:D17)</f>
        <v>1.0000633734989064</v>
      </c>
      <c r="E18" s="126">
        <f>SUM(E14:E17)</f>
        <v>494894944760</v>
      </c>
      <c r="F18" s="127">
        <v>1</v>
      </c>
      <c r="I18" s="119"/>
      <c r="J18" s="122"/>
      <c r="K18" s="119"/>
      <c r="L18" s="122"/>
    </row>
    <row r="19" spans="2:12" s="118" customFormat="1" ht="31.5" customHeight="1" x14ac:dyDescent="0.25">
      <c r="B19" s="128" t="s">
        <v>27</v>
      </c>
      <c r="C19" s="129">
        <f>C12+C18</f>
        <v>387162157</v>
      </c>
      <c r="D19" s="129"/>
      <c r="E19" s="129">
        <f>E12+E18</f>
        <v>2498406822160</v>
      </c>
      <c r="F19" s="129" t="s">
        <v>0</v>
      </c>
      <c r="I19" s="119"/>
      <c r="J19" s="119"/>
      <c r="K19" s="119"/>
      <c r="L19" s="119"/>
    </row>
    <row r="20" spans="2:12" s="114" customFormat="1" ht="12.9" customHeight="1" x14ac:dyDescent="0.2">
      <c r="B20" s="173" t="s">
        <v>212</v>
      </c>
      <c r="C20" s="139"/>
      <c r="D20" s="139"/>
      <c r="E20" s="139"/>
      <c r="F20" s="115"/>
      <c r="I20" s="4"/>
      <c r="J20" s="4"/>
      <c r="K20" s="4"/>
      <c r="L20" s="4"/>
    </row>
    <row r="21" spans="2:12" s="114" customFormat="1" ht="12.9" customHeight="1" x14ac:dyDescent="0.2">
      <c r="B21" s="173" t="s">
        <v>213</v>
      </c>
      <c r="C21" s="139"/>
      <c r="D21" s="139"/>
      <c r="E21" s="139"/>
      <c r="F21" s="115"/>
      <c r="I21" s="4"/>
      <c r="J21" s="4"/>
      <c r="K21" s="4"/>
      <c r="L21" s="4"/>
    </row>
    <row r="22" spans="2:12" ht="12.9" customHeight="1" x14ac:dyDescent="0.2">
      <c r="B22" s="181" t="s">
        <v>28</v>
      </c>
      <c r="C22" s="181"/>
      <c r="D22" s="181"/>
      <c r="E22" s="181"/>
      <c r="F22" s="181"/>
    </row>
    <row r="23" spans="2:12" ht="12.9" customHeight="1" x14ac:dyDescent="0.2">
      <c r="B23" s="181" t="s">
        <v>0</v>
      </c>
      <c r="C23" s="181"/>
      <c r="D23" s="181"/>
      <c r="E23" s="181"/>
      <c r="F23" s="181"/>
    </row>
    <row r="24" spans="2:12" ht="23.25" customHeight="1" x14ac:dyDescent="0.2">
      <c r="B24" s="180" t="s">
        <v>29</v>
      </c>
      <c r="C24" s="180"/>
      <c r="D24" s="180"/>
      <c r="E24" s="180"/>
      <c r="F24" s="180"/>
    </row>
    <row r="25" spans="2:12" ht="23.25" customHeight="1" x14ac:dyDescent="0.2">
      <c r="B25" s="179" t="s">
        <v>203</v>
      </c>
      <c r="C25" s="180"/>
      <c r="D25" s="180"/>
      <c r="E25" s="180"/>
      <c r="F25" s="180"/>
      <c r="I25" s="1"/>
      <c r="J25" s="1"/>
    </row>
    <row r="26" spans="2:12" ht="23.25" customHeight="1" x14ac:dyDescent="0.2">
      <c r="B26" s="180" t="s">
        <v>204</v>
      </c>
      <c r="C26" s="180"/>
      <c r="D26" s="180"/>
      <c r="E26" s="180"/>
      <c r="F26" s="180"/>
      <c r="I26" s="1"/>
      <c r="J26" s="1"/>
    </row>
    <row r="27" spans="2:12" ht="23.25" customHeight="1" x14ac:dyDescent="0.2">
      <c r="B27" s="180" t="s">
        <v>205</v>
      </c>
      <c r="C27" s="180"/>
      <c r="D27" s="180"/>
      <c r="E27" s="180"/>
      <c r="F27" s="180"/>
      <c r="I27" s="1"/>
      <c r="J27" s="1"/>
    </row>
    <row r="28" spans="2:12" ht="23.25" customHeight="1" x14ac:dyDescent="0.3">
      <c r="B28" s="180" t="s">
        <v>206</v>
      </c>
      <c r="C28" s="180"/>
      <c r="D28" s="180"/>
      <c r="E28" s="180"/>
      <c r="F28" s="180"/>
      <c r="H28" s="111"/>
    </row>
    <row r="29" spans="2:12" ht="23.25" customHeight="1" x14ac:dyDescent="0.2">
      <c r="B29" s="180" t="s">
        <v>207</v>
      </c>
      <c r="C29" s="180"/>
      <c r="D29" s="180"/>
      <c r="E29" s="180"/>
      <c r="F29" s="180"/>
    </row>
    <row r="30" spans="2:12" ht="23.25" customHeight="1" x14ac:dyDescent="0.2">
      <c r="B30" s="180" t="s">
        <v>208</v>
      </c>
      <c r="C30" s="180"/>
      <c r="D30" s="180"/>
      <c r="E30" s="180"/>
      <c r="F30" s="180"/>
    </row>
    <row r="31" spans="2:12" ht="23.25" customHeight="1" x14ac:dyDescent="0.2">
      <c r="B31" s="180" t="s">
        <v>209</v>
      </c>
      <c r="C31" s="180"/>
      <c r="D31" s="180"/>
      <c r="E31" s="180"/>
      <c r="F31" s="180"/>
    </row>
    <row r="32" spans="2:12" ht="23.25" customHeight="1" x14ac:dyDescent="0.2">
      <c r="B32" s="180" t="s">
        <v>210</v>
      </c>
      <c r="C32" s="180"/>
      <c r="D32" s="180"/>
      <c r="E32" s="180"/>
      <c r="F32" s="180"/>
    </row>
    <row r="33" spans="2:6" ht="23.25" customHeight="1" x14ac:dyDescent="0.2">
      <c r="B33" s="180" t="s">
        <v>211</v>
      </c>
      <c r="C33" s="180"/>
      <c r="D33" s="180"/>
      <c r="E33" s="180"/>
      <c r="F33" s="180"/>
    </row>
  </sheetData>
  <mergeCells count="17">
    <mergeCell ref="H2:L2"/>
    <mergeCell ref="B1:F1"/>
    <mergeCell ref="B2:F2"/>
    <mergeCell ref="B4:F4"/>
    <mergeCell ref="B22:F22"/>
    <mergeCell ref="B33:F33"/>
    <mergeCell ref="B28:F28"/>
    <mergeCell ref="B32:F32"/>
    <mergeCell ref="B27:F27"/>
    <mergeCell ref="B26:F26"/>
    <mergeCell ref="B25:F25"/>
    <mergeCell ref="H4:L4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40" zoomScaleNormal="140" workbookViewId="0">
      <selection activeCell="H24" sqref="H24"/>
    </sheetView>
  </sheetViews>
  <sheetFormatPr defaultColWidth="9.28515625" defaultRowHeight="12.9" customHeight="1" x14ac:dyDescent="0.2"/>
  <cols>
    <col min="1" max="1" width="2.85546875" style="5" customWidth="1"/>
    <col min="2" max="2" width="25.140625" style="5" customWidth="1"/>
    <col min="3" max="3" width="19.7109375" style="5" customWidth="1"/>
    <col min="4" max="4" width="25.42578125" style="5" customWidth="1"/>
    <col min="5" max="5" width="15.7109375" style="5" customWidth="1"/>
    <col min="6" max="6" width="14.85546875" style="5" bestFit="1" customWidth="1"/>
    <col min="7" max="7" width="13.42578125" style="5" bestFit="1" customWidth="1"/>
    <col min="8" max="8" width="14.42578125" style="5" bestFit="1" customWidth="1"/>
    <col min="9" max="16384" width="9.28515625" style="5"/>
  </cols>
  <sheetData>
    <row r="2" spans="2:8" ht="12.9" customHeight="1" x14ac:dyDescent="0.2">
      <c r="B2" s="16" t="s">
        <v>129</v>
      </c>
    </row>
    <row r="4" spans="2:8" ht="10.199999999999999" x14ac:dyDescent="0.2">
      <c r="B4" s="8" t="s">
        <v>130</v>
      </c>
      <c r="C4" s="7" t="s">
        <v>101</v>
      </c>
      <c r="D4" s="7" t="s">
        <v>217</v>
      </c>
    </row>
    <row r="5" spans="2:8" ht="12.9" customHeight="1" x14ac:dyDescent="0.2">
      <c r="B5" s="154" t="s">
        <v>132</v>
      </c>
      <c r="C5" s="4">
        <v>189536</v>
      </c>
      <c r="D5" s="4">
        <v>23918694</v>
      </c>
      <c r="G5" s="4"/>
      <c r="H5" s="4"/>
    </row>
    <row r="6" spans="2:8" ht="12.9" customHeight="1" x14ac:dyDescent="0.2">
      <c r="B6" s="154" t="s">
        <v>2</v>
      </c>
      <c r="C6" s="4">
        <v>33096784</v>
      </c>
      <c r="D6" s="4">
        <v>98444170</v>
      </c>
      <c r="G6" s="4"/>
      <c r="H6" s="4"/>
    </row>
    <row r="7" spans="2:8" ht="12.9" customHeight="1" x14ac:dyDescent="0.2">
      <c r="B7" s="154" t="s">
        <v>3</v>
      </c>
      <c r="C7" s="4">
        <v>0</v>
      </c>
      <c r="D7" s="4">
        <v>336523</v>
      </c>
      <c r="G7" s="4"/>
      <c r="H7" s="4"/>
    </row>
    <row r="8" spans="2:8" ht="12.9" customHeight="1" x14ac:dyDescent="0.2">
      <c r="B8" s="154" t="s">
        <v>133</v>
      </c>
      <c r="C8" s="57">
        <v>43814479</v>
      </c>
      <c r="D8" s="57">
        <v>5165600</v>
      </c>
      <c r="H8" s="57"/>
    </row>
    <row r="9" spans="2:8" ht="12.9" customHeight="1" x14ac:dyDescent="0.2">
      <c r="B9" s="154" t="s">
        <v>134</v>
      </c>
      <c r="C9" s="4">
        <v>59844</v>
      </c>
      <c r="D9" s="4">
        <v>0</v>
      </c>
      <c r="E9" s="4"/>
      <c r="F9" s="4"/>
      <c r="G9" s="41"/>
      <c r="H9" s="29"/>
    </row>
    <row r="10" spans="2:8" ht="12.9" customHeight="1" x14ac:dyDescent="0.2">
      <c r="B10" s="154" t="s">
        <v>135</v>
      </c>
      <c r="C10" s="4">
        <v>568323</v>
      </c>
      <c r="D10" s="4">
        <v>228</v>
      </c>
      <c r="E10" s="4"/>
      <c r="F10" s="4"/>
      <c r="G10" s="41"/>
      <c r="H10" s="41"/>
    </row>
    <row r="11" spans="2:8" ht="12.9" customHeight="1" x14ac:dyDescent="0.2">
      <c r="B11" s="164" t="s">
        <v>136</v>
      </c>
      <c r="C11" s="20">
        <v>80442</v>
      </c>
      <c r="D11" s="20">
        <v>2491305</v>
      </c>
      <c r="E11" s="4"/>
      <c r="F11" s="4"/>
      <c r="G11" s="29"/>
      <c r="H11" s="29"/>
    </row>
    <row r="12" spans="2:8" ht="12.9" customHeight="1" x14ac:dyDescent="0.2">
      <c r="B12" s="175" t="s">
        <v>230</v>
      </c>
      <c r="C12" s="57"/>
      <c r="D12" s="57"/>
    </row>
    <row r="13" spans="2:8" s="136" customFormat="1" ht="12.9" customHeight="1" x14ac:dyDescent="0.2">
      <c r="B13" s="175" t="s">
        <v>231</v>
      </c>
      <c r="C13" s="57"/>
      <c r="D13" s="57"/>
    </row>
    <row r="14" spans="2:8" s="136" customFormat="1" ht="12.9" customHeight="1" x14ac:dyDescent="0.2">
      <c r="B14" s="18" t="s">
        <v>28</v>
      </c>
      <c r="C14" s="4"/>
      <c r="D14" s="4"/>
    </row>
    <row r="16" spans="2:8" ht="12.9" customHeight="1" x14ac:dyDescent="0.2">
      <c r="B16" s="16" t="s">
        <v>131</v>
      </c>
    </row>
    <row r="18" spans="2:8" ht="10.199999999999999" x14ac:dyDescent="0.2">
      <c r="B18" s="8" t="s">
        <v>130</v>
      </c>
      <c r="C18" s="7" t="s">
        <v>101</v>
      </c>
      <c r="D18" s="7" t="s">
        <v>217</v>
      </c>
    </row>
    <row r="19" spans="2:8" ht="12.9" customHeight="1" x14ac:dyDescent="0.2">
      <c r="B19" s="154" t="s">
        <v>132</v>
      </c>
      <c r="C19" s="4">
        <v>260599916</v>
      </c>
      <c r="D19" s="4">
        <v>264807489001</v>
      </c>
      <c r="G19" s="4"/>
      <c r="H19" s="4"/>
    </row>
    <row r="20" spans="2:8" ht="12.9" customHeight="1" x14ac:dyDescent="0.2">
      <c r="B20" s="154" t="s">
        <v>2</v>
      </c>
      <c r="C20" s="4">
        <v>30750417729</v>
      </c>
      <c r="D20" s="4">
        <v>1051114943729</v>
      </c>
      <c r="G20" s="4"/>
      <c r="H20" s="4"/>
    </row>
    <row r="21" spans="2:8" ht="12.9" customHeight="1" x14ac:dyDescent="0.2">
      <c r="B21" s="154" t="s">
        <v>3</v>
      </c>
      <c r="C21" s="4">
        <v>0</v>
      </c>
      <c r="D21" s="4">
        <v>18608627662</v>
      </c>
      <c r="G21" s="4"/>
      <c r="H21" s="4"/>
    </row>
    <row r="22" spans="2:8" ht="12.9" customHeight="1" x14ac:dyDescent="0.2">
      <c r="B22" s="154" t="s">
        <v>133</v>
      </c>
      <c r="C22" s="57">
        <v>31861204405</v>
      </c>
      <c r="D22" s="57">
        <v>12092145193</v>
      </c>
      <c r="H22" s="57"/>
    </row>
    <row r="23" spans="2:8" ht="12.9" customHeight="1" x14ac:dyDescent="0.2">
      <c r="B23" s="154" t="s">
        <v>134</v>
      </c>
      <c r="C23" s="4">
        <v>44499042</v>
      </c>
      <c r="D23" s="4">
        <v>0</v>
      </c>
      <c r="E23" s="4"/>
      <c r="F23" s="4"/>
      <c r="G23" s="41"/>
      <c r="H23" s="29"/>
    </row>
    <row r="24" spans="2:8" ht="12.9" customHeight="1" x14ac:dyDescent="0.2">
      <c r="B24" s="154" t="s">
        <v>135</v>
      </c>
      <c r="C24" s="4">
        <v>117735388</v>
      </c>
      <c r="D24" s="4">
        <v>64793</v>
      </c>
      <c r="E24" s="4"/>
      <c r="F24" s="4"/>
      <c r="G24" s="41"/>
      <c r="H24" s="41"/>
    </row>
    <row r="25" spans="2:8" ht="12.9" customHeight="1" x14ac:dyDescent="0.2">
      <c r="B25" s="164" t="s">
        <v>136</v>
      </c>
      <c r="C25" s="20">
        <v>1471227078</v>
      </c>
      <c r="D25" s="20">
        <v>88369680549</v>
      </c>
      <c r="E25" s="4"/>
      <c r="F25" s="4"/>
      <c r="G25" s="41"/>
      <c r="H25" s="29"/>
    </row>
    <row r="26" spans="2:8" ht="12.9" customHeight="1" x14ac:dyDescent="0.2">
      <c r="B26" s="175" t="s">
        <v>230</v>
      </c>
      <c r="C26" s="57"/>
      <c r="D26" s="57"/>
    </row>
    <row r="27" spans="2:8" s="136" customFormat="1" ht="12.9" customHeight="1" x14ac:dyDescent="0.2">
      <c r="B27" s="175" t="s">
        <v>231</v>
      </c>
      <c r="C27" s="57"/>
      <c r="D27" s="57"/>
    </row>
    <row r="28" spans="2:8" ht="12.9" customHeight="1" x14ac:dyDescent="0.2">
      <c r="B28" s="18" t="s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zoomScale="130" zoomScaleNormal="130" workbookViewId="0">
      <selection activeCell="G20" sqref="G20"/>
    </sheetView>
  </sheetViews>
  <sheetFormatPr defaultColWidth="9.28515625" defaultRowHeight="12.9" customHeight="1" x14ac:dyDescent="0.2"/>
  <cols>
    <col min="1" max="1" width="2.85546875" style="5" customWidth="1"/>
    <col min="2" max="2" width="24.140625" style="5" customWidth="1"/>
    <col min="3" max="3" width="15.85546875" style="5" customWidth="1"/>
    <col min="4" max="4" width="17.28515625" style="5" customWidth="1"/>
    <col min="5" max="5" width="16.140625" style="5" customWidth="1"/>
    <col min="6" max="6" width="19.140625" style="5" customWidth="1"/>
    <col min="7" max="16384" width="9.28515625" style="5"/>
  </cols>
  <sheetData>
    <row r="2" spans="2:6" ht="12.9" customHeight="1" x14ac:dyDescent="0.2">
      <c r="B2" s="16" t="s">
        <v>137</v>
      </c>
    </row>
    <row r="4" spans="2:6" ht="10.199999999999999" x14ac:dyDescent="0.2">
      <c r="B4" s="192" t="s">
        <v>139</v>
      </c>
      <c r="C4" s="194" t="s">
        <v>101</v>
      </c>
      <c r="D4" s="194"/>
      <c r="E4" s="187" t="s">
        <v>217</v>
      </c>
      <c r="F4" s="187"/>
    </row>
    <row r="5" spans="2:6" ht="20.399999999999999" x14ac:dyDescent="0.2">
      <c r="B5" s="193"/>
      <c r="C5" s="28" t="s">
        <v>31</v>
      </c>
      <c r="D5" s="28" t="s">
        <v>13</v>
      </c>
      <c r="E5" s="155" t="s">
        <v>31</v>
      </c>
      <c r="F5" s="155" t="s">
        <v>138</v>
      </c>
    </row>
    <row r="6" spans="2:6" ht="12.9" customHeight="1" x14ac:dyDescent="0.2">
      <c r="B6" s="154" t="s">
        <v>140</v>
      </c>
      <c r="C6" s="57">
        <v>25</v>
      </c>
      <c r="D6" s="57">
        <v>23062</v>
      </c>
      <c r="E6" s="4">
        <v>526</v>
      </c>
      <c r="F6" s="4">
        <v>5621477</v>
      </c>
    </row>
    <row r="7" spans="2:6" ht="12.9" customHeight="1" x14ac:dyDescent="0.2">
      <c r="B7" s="154" t="s">
        <v>141</v>
      </c>
      <c r="C7" s="57">
        <v>42</v>
      </c>
      <c r="D7" s="57">
        <v>30263</v>
      </c>
      <c r="E7" s="4">
        <v>101</v>
      </c>
      <c r="F7" s="4">
        <v>235843</v>
      </c>
    </row>
    <row r="8" spans="2:6" ht="12.9" customHeight="1" x14ac:dyDescent="0.2">
      <c r="B8" s="164" t="s">
        <v>135</v>
      </c>
      <c r="C8" s="65">
        <v>10</v>
      </c>
      <c r="D8" s="65">
        <v>2137</v>
      </c>
      <c r="E8" s="20">
        <v>3</v>
      </c>
      <c r="F8" s="20">
        <v>704</v>
      </c>
    </row>
    <row r="9" spans="2:6" ht="12.9" customHeight="1" x14ac:dyDescent="0.2">
      <c r="B9" s="176" t="s">
        <v>232</v>
      </c>
      <c r="C9" s="172"/>
      <c r="D9" s="172"/>
      <c r="E9" s="172"/>
      <c r="F9" s="172"/>
    </row>
    <row r="10" spans="2:6" ht="12.9" customHeight="1" x14ac:dyDescent="0.2">
      <c r="B10" s="18" t="s">
        <v>28</v>
      </c>
    </row>
    <row r="11" spans="2:6" s="136" customFormat="1" ht="12.9" customHeight="1" x14ac:dyDescent="0.2">
      <c r="B11" s="18"/>
    </row>
    <row r="12" spans="2:6" ht="12.9" customHeight="1" x14ac:dyDescent="0.3">
      <c r="B12" s="143"/>
      <c r="C12" s="54"/>
    </row>
    <row r="13" spans="2:6" ht="12.9" customHeight="1" x14ac:dyDescent="0.2">
      <c r="B13" s="44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zoomScaleNormal="100" workbookViewId="0">
      <selection activeCell="H77" sqref="H77"/>
    </sheetView>
  </sheetViews>
  <sheetFormatPr defaultColWidth="9.28515625" defaultRowHeight="12.9" customHeight="1" x14ac:dyDescent="0.2"/>
  <cols>
    <col min="1" max="1" width="16.28515625" style="45" customWidth="1"/>
    <col min="2" max="2" width="29.4257812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10" width="13.7109375" style="45" customWidth="1"/>
    <col min="11" max="16384" width="9.28515625" style="45"/>
  </cols>
  <sheetData>
    <row r="1" spans="1:6" ht="15.6" x14ac:dyDescent="0.3">
      <c r="A1" s="64" t="s">
        <v>233</v>
      </c>
      <c r="B1" s="48"/>
      <c r="C1" s="48"/>
      <c r="D1" s="48"/>
      <c r="E1" s="48"/>
      <c r="F1" s="48"/>
    </row>
    <row r="3" spans="1:6" ht="10.199999999999999" x14ac:dyDescent="0.2">
      <c r="A3" s="185" t="s">
        <v>47</v>
      </c>
      <c r="B3" s="187" t="s">
        <v>49</v>
      </c>
      <c r="C3" s="187"/>
    </row>
    <row r="4" spans="1:6" ht="10.199999999999999" x14ac:dyDescent="0.2">
      <c r="A4" s="186"/>
      <c r="B4" s="47" t="s">
        <v>51</v>
      </c>
      <c r="C4" s="46" t="s">
        <v>52</v>
      </c>
    </row>
    <row r="5" spans="1:6" ht="10.199999999999999" x14ac:dyDescent="0.2">
      <c r="A5" s="158" t="s">
        <v>53</v>
      </c>
      <c r="B5" s="50">
        <v>2723144</v>
      </c>
      <c r="C5" s="50">
        <v>29219750310</v>
      </c>
    </row>
    <row r="6" spans="1:6" ht="10.199999999999999" x14ac:dyDescent="0.2">
      <c r="A6" s="158" t="s">
        <v>54</v>
      </c>
      <c r="B6" s="50">
        <v>2798706</v>
      </c>
      <c r="C6" s="50">
        <v>29957984433</v>
      </c>
    </row>
    <row r="7" spans="1:6" ht="10.199999999999999" x14ac:dyDescent="0.2">
      <c r="A7" s="158" t="s">
        <v>55</v>
      </c>
      <c r="B7" s="50">
        <v>2893348</v>
      </c>
      <c r="C7" s="50">
        <v>33655841420</v>
      </c>
    </row>
    <row r="8" spans="1:6" ht="10.199999999999999" x14ac:dyDescent="0.2">
      <c r="A8" s="158" t="s">
        <v>56</v>
      </c>
      <c r="B8" s="50">
        <v>2835815</v>
      </c>
      <c r="C8" s="50">
        <v>27656072203</v>
      </c>
    </row>
    <row r="9" spans="1:6" ht="10.199999999999999" x14ac:dyDescent="0.2">
      <c r="A9" s="158" t="s">
        <v>57</v>
      </c>
      <c r="B9" s="50">
        <v>3137802</v>
      </c>
      <c r="C9" s="50">
        <v>30425619286</v>
      </c>
    </row>
    <row r="10" spans="1:6" ht="10.199999999999999" x14ac:dyDescent="0.2">
      <c r="A10" s="158" t="s">
        <v>58</v>
      </c>
      <c r="B10" s="50">
        <v>2238069</v>
      </c>
      <c r="C10" s="50">
        <v>27410640486</v>
      </c>
    </row>
    <row r="11" spans="1:6" ht="10.199999999999999" x14ac:dyDescent="0.2">
      <c r="A11" s="158" t="s">
        <v>59</v>
      </c>
      <c r="B11" s="50">
        <v>2202146</v>
      </c>
      <c r="C11" s="50">
        <v>21697039017</v>
      </c>
    </row>
    <row r="12" spans="1:6" ht="10.199999999999999" x14ac:dyDescent="0.2">
      <c r="A12" s="158" t="s">
        <v>60</v>
      </c>
      <c r="B12" s="50">
        <v>3031303</v>
      </c>
      <c r="C12" s="50">
        <v>19882369627</v>
      </c>
    </row>
    <row r="13" spans="1:6" ht="10.199999999999999" x14ac:dyDescent="0.2">
      <c r="A13" s="158" t="s">
        <v>61</v>
      </c>
      <c r="B13" s="50">
        <v>2106766</v>
      </c>
      <c r="C13" s="50">
        <v>19907340234</v>
      </c>
    </row>
    <row r="14" spans="1:6" ht="10.199999999999999" x14ac:dyDescent="0.2">
      <c r="A14" s="158" t="s">
        <v>62</v>
      </c>
      <c r="B14" s="50">
        <v>2199475</v>
      </c>
      <c r="C14" s="50">
        <v>19744623109</v>
      </c>
    </row>
    <row r="15" spans="1:6" ht="10.199999999999999" x14ac:dyDescent="0.2">
      <c r="A15" s="158" t="s">
        <v>63</v>
      </c>
      <c r="B15" s="50">
        <v>2067709</v>
      </c>
      <c r="C15" s="50">
        <v>20409790763</v>
      </c>
    </row>
    <row r="16" spans="1:6" ht="10.199999999999999" x14ac:dyDescent="0.2">
      <c r="A16" s="159" t="s">
        <v>64</v>
      </c>
      <c r="B16" s="50">
        <v>2407536</v>
      </c>
      <c r="C16" s="50">
        <v>26084593025</v>
      </c>
    </row>
    <row r="17" spans="1:3" ht="10.199999999999999" x14ac:dyDescent="0.2">
      <c r="A17" s="158" t="s">
        <v>65</v>
      </c>
      <c r="B17" s="50">
        <v>1989266</v>
      </c>
      <c r="C17" s="50">
        <v>21819353919</v>
      </c>
    </row>
    <row r="18" spans="1:3" ht="10.199999999999999" x14ac:dyDescent="0.2">
      <c r="A18" s="158" t="s">
        <v>66</v>
      </c>
      <c r="B18" s="50">
        <v>2054457</v>
      </c>
      <c r="C18" s="50">
        <v>24034122654</v>
      </c>
    </row>
    <row r="19" spans="1:3" ht="10.199999999999999" x14ac:dyDescent="0.2">
      <c r="A19" s="158" t="s">
        <v>67</v>
      </c>
      <c r="B19" s="50">
        <v>2083341</v>
      </c>
      <c r="C19" s="50">
        <v>22376215278</v>
      </c>
    </row>
    <row r="20" spans="1:3" ht="10.199999999999999" x14ac:dyDescent="0.2">
      <c r="A20" s="158" t="s">
        <v>68</v>
      </c>
      <c r="B20" s="50">
        <v>2001849</v>
      </c>
      <c r="C20" s="50">
        <v>19576697738</v>
      </c>
    </row>
    <row r="21" spans="1:3" ht="10.199999999999999" x14ac:dyDescent="0.2">
      <c r="A21" s="158" t="s">
        <v>69</v>
      </c>
      <c r="B21" s="50">
        <v>2082322</v>
      </c>
      <c r="C21" s="50">
        <v>22631972052</v>
      </c>
    </row>
    <row r="22" spans="1:3" ht="10.199999999999999" x14ac:dyDescent="0.2">
      <c r="A22" s="158" t="s">
        <v>70</v>
      </c>
      <c r="B22" s="50">
        <v>2062157</v>
      </c>
      <c r="C22" s="50">
        <v>22575268811</v>
      </c>
    </row>
    <row r="23" spans="1:3" ht="10.199999999999999" x14ac:dyDescent="0.2">
      <c r="A23" s="158" t="s">
        <v>71</v>
      </c>
      <c r="B23" s="50">
        <v>2149282</v>
      </c>
      <c r="C23" s="50">
        <v>22309489170</v>
      </c>
    </row>
    <row r="24" spans="1:3" ht="10.199999999999999" x14ac:dyDescent="0.2">
      <c r="A24" s="158" t="s">
        <v>72</v>
      </c>
      <c r="B24" s="50">
        <v>2990701</v>
      </c>
      <c r="C24" s="50">
        <v>20308540915</v>
      </c>
    </row>
    <row r="25" spans="1:3" ht="10.199999999999999" x14ac:dyDescent="0.2">
      <c r="A25" s="158" t="s">
        <v>73</v>
      </c>
      <c r="B25" s="50">
        <v>1969326</v>
      </c>
      <c r="C25" s="50">
        <v>18538033377</v>
      </c>
    </row>
    <row r="26" spans="1:3" ht="10.199999999999999" x14ac:dyDescent="0.2">
      <c r="A26" s="158" t="s">
        <v>74</v>
      </c>
      <c r="B26" s="50">
        <v>2017464</v>
      </c>
      <c r="C26" s="50">
        <v>19345655599</v>
      </c>
    </row>
    <row r="27" spans="1:3" ht="10.199999999999999" x14ac:dyDescent="0.2">
      <c r="A27" s="159" t="s">
        <v>75</v>
      </c>
      <c r="B27" s="50">
        <v>1995117</v>
      </c>
      <c r="C27" s="50">
        <v>27159626098</v>
      </c>
    </row>
    <row r="28" spans="1:3" s="85" customFormat="1" ht="10.199999999999999" x14ac:dyDescent="0.2">
      <c r="A28" s="160" t="s">
        <v>76</v>
      </c>
      <c r="B28" s="86">
        <v>2272940</v>
      </c>
      <c r="C28" s="86">
        <v>25435021104</v>
      </c>
    </row>
    <row r="29" spans="1:3" s="85" customFormat="1" ht="10.199999999999999" x14ac:dyDescent="0.2">
      <c r="A29" s="158" t="s">
        <v>77</v>
      </c>
      <c r="B29" s="86">
        <v>1929967</v>
      </c>
      <c r="C29" s="86">
        <v>23025005007</v>
      </c>
    </row>
    <row r="30" spans="1:3" s="85" customFormat="1" ht="10.199999999999999" x14ac:dyDescent="0.2">
      <c r="A30" s="158" t="s">
        <v>78</v>
      </c>
      <c r="B30" s="86">
        <v>1952602</v>
      </c>
      <c r="C30" s="86">
        <v>22939071163</v>
      </c>
    </row>
    <row r="31" spans="1:3" s="85" customFormat="1" ht="10.199999999999999" x14ac:dyDescent="0.2">
      <c r="A31" s="158" t="s">
        <v>79</v>
      </c>
      <c r="B31" s="86">
        <v>2026205</v>
      </c>
      <c r="C31" s="86">
        <v>23696627223</v>
      </c>
    </row>
    <row r="32" spans="1:3" s="85" customFormat="1" ht="10.199999999999999" x14ac:dyDescent="0.2">
      <c r="A32" s="158" t="s">
        <v>80</v>
      </c>
      <c r="B32" s="86">
        <v>1907304</v>
      </c>
      <c r="C32" s="86">
        <v>21277603062</v>
      </c>
    </row>
    <row r="33" spans="1:7" s="85" customFormat="1" ht="10.199999999999999" x14ac:dyDescent="0.2">
      <c r="A33" s="158" t="s">
        <v>81</v>
      </c>
      <c r="B33" s="86">
        <v>1932769</v>
      </c>
      <c r="C33" s="86">
        <v>21922618358</v>
      </c>
    </row>
    <row r="34" spans="1:7" s="85" customFormat="1" ht="10.199999999999999" x14ac:dyDescent="0.2">
      <c r="A34" s="158" t="s">
        <v>82</v>
      </c>
      <c r="B34" s="86">
        <v>1933276</v>
      </c>
      <c r="C34" s="86">
        <v>23139002674</v>
      </c>
    </row>
    <row r="35" spans="1:7" s="85" customFormat="1" ht="10.199999999999999" x14ac:dyDescent="0.2">
      <c r="A35" s="158" t="s">
        <v>83</v>
      </c>
      <c r="B35" s="86">
        <v>2061044</v>
      </c>
      <c r="C35" s="86">
        <v>25050746971</v>
      </c>
    </row>
    <row r="36" spans="1:7" s="85" customFormat="1" ht="10.199999999999999" x14ac:dyDescent="0.2">
      <c r="A36" s="158" t="s">
        <v>84</v>
      </c>
      <c r="B36" s="86">
        <v>2387094</v>
      </c>
      <c r="C36" s="86">
        <v>20599000821</v>
      </c>
    </row>
    <row r="37" spans="1:7" s="85" customFormat="1" ht="10.199999999999999" x14ac:dyDescent="0.2">
      <c r="A37" s="158" t="s">
        <v>85</v>
      </c>
      <c r="B37" s="86">
        <v>1913848</v>
      </c>
      <c r="C37" s="86">
        <v>19310029434</v>
      </c>
    </row>
    <row r="38" spans="1:7" s="85" customFormat="1" ht="10.199999999999999" x14ac:dyDescent="0.2">
      <c r="A38" s="158" t="s">
        <v>86</v>
      </c>
      <c r="B38" s="86">
        <v>1979789</v>
      </c>
      <c r="C38" s="86">
        <v>21472345320</v>
      </c>
    </row>
    <row r="39" spans="1:7" s="85" customFormat="1" ht="10.199999999999999" x14ac:dyDescent="0.2">
      <c r="A39" s="159" t="s">
        <v>87</v>
      </c>
      <c r="B39" s="50">
        <v>1942395</v>
      </c>
      <c r="C39" s="50">
        <v>22265197290</v>
      </c>
    </row>
    <row r="40" spans="1:7" ht="10.199999999999999" x14ac:dyDescent="0.2">
      <c r="A40" s="165" t="s">
        <v>88</v>
      </c>
      <c r="B40" s="53">
        <v>2141937</v>
      </c>
      <c r="C40" s="53">
        <v>20370841594</v>
      </c>
    </row>
    <row r="41" spans="1:7" ht="10.199999999999999" x14ac:dyDescent="0.2">
      <c r="A41" s="17" t="s">
        <v>28</v>
      </c>
    </row>
    <row r="44" spans="1:7" ht="12.9" customHeight="1" x14ac:dyDescent="0.3">
      <c r="B44" s="64" t="s">
        <v>234</v>
      </c>
      <c r="C44" s="48"/>
      <c r="D44" s="48"/>
      <c r="E44" s="48"/>
      <c r="F44" s="48"/>
      <c r="G44" s="48"/>
    </row>
    <row r="47" spans="1:7" ht="10.199999999999999" x14ac:dyDescent="0.2">
      <c r="C47" s="4"/>
      <c r="D47" s="4"/>
    </row>
    <row r="48" spans="1:7" ht="10.199999999999999" x14ac:dyDescent="0.2">
      <c r="C48" s="38"/>
      <c r="D48" s="38"/>
    </row>
    <row r="49" spans="3:4" ht="10.199999999999999" x14ac:dyDescent="0.2">
      <c r="C49" s="52"/>
      <c r="D49" s="52"/>
    </row>
    <row r="64" spans="3:4" s="137" customFormat="1" ht="12.9" customHeight="1" x14ac:dyDescent="0.2"/>
    <row r="65" spans="2:4" ht="12.9" customHeight="1" x14ac:dyDescent="0.2">
      <c r="B65" s="172" t="s">
        <v>232</v>
      </c>
      <c r="C65" s="172"/>
      <c r="D65" s="172"/>
    </row>
    <row r="66" spans="2:4" ht="12.9" customHeight="1" x14ac:dyDescent="0.2">
      <c r="B66" s="45" t="s">
        <v>28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>
      <selection activeCell="E39" sqref="E39"/>
    </sheetView>
  </sheetViews>
  <sheetFormatPr defaultColWidth="9.28515625" defaultRowHeight="10.199999999999999" x14ac:dyDescent="0.2"/>
  <cols>
    <col min="1" max="1" width="16.28515625" style="45" customWidth="1"/>
    <col min="2" max="2" width="27.14062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10" width="13.7109375" style="45" customWidth="1"/>
    <col min="11" max="16384" width="9.28515625" style="45"/>
  </cols>
  <sheetData>
    <row r="1" spans="1:6" ht="15.6" x14ac:dyDescent="0.3">
      <c r="A1" s="64" t="s">
        <v>235</v>
      </c>
      <c r="B1" s="48"/>
      <c r="C1" s="48"/>
      <c r="D1" s="48"/>
      <c r="E1" s="48"/>
      <c r="F1" s="48"/>
    </row>
    <row r="3" spans="1:6" x14ac:dyDescent="0.2">
      <c r="A3" s="185" t="s">
        <v>47</v>
      </c>
      <c r="B3" s="187" t="s">
        <v>49</v>
      </c>
      <c r="C3" s="187"/>
    </row>
    <row r="4" spans="1:6" ht="20.399999999999999" x14ac:dyDescent="0.2">
      <c r="A4" s="186"/>
      <c r="B4" s="47" t="s">
        <v>51</v>
      </c>
      <c r="C4" s="46" t="s">
        <v>52</v>
      </c>
    </row>
    <row r="5" spans="1:6" x14ac:dyDescent="0.2">
      <c r="A5" s="158" t="s">
        <v>53</v>
      </c>
      <c r="B5" s="50">
        <v>1440776</v>
      </c>
      <c r="C5" s="50">
        <v>1068318608</v>
      </c>
    </row>
    <row r="6" spans="1:6" x14ac:dyDescent="0.2">
      <c r="A6" s="158" t="s">
        <v>54</v>
      </c>
      <c r="B6" s="50">
        <v>1566697</v>
      </c>
      <c r="C6" s="50">
        <v>1225814871</v>
      </c>
    </row>
    <row r="7" spans="1:6" x14ac:dyDescent="0.2">
      <c r="A7" s="158" t="s">
        <v>55</v>
      </c>
      <c r="B7" s="50">
        <v>1670787</v>
      </c>
      <c r="C7" s="50">
        <v>1347719966</v>
      </c>
    </row>
    <row r="8" spans="1:6" x14ac:dyDescent="0.2">
      <c r="A8" s="158" t="s">
        <v>56</v>
      </c>
      <c r="B8" s="50">
        <v>1700343</v>
      </c>
      <c r="C8" s="50">
        <v>1397850670</v>
      </c>
    </row>
    <row r="9" spans="1:6" x14ac:dyDescent="0.2">
      <c r="A9" s="158" t="s">
        <v>57</v>
      </c>
      <c r="B9" s="50">
        <v>1823551</v>
      </c>
      <c r="C9" s="50">
        <v>1449034243</v>
      </c>
    </row>
    <row r="10" spans="1:6" x14ac:dyDescent="0.2">
      <c r="A10" s="158" t="s">
        <v>58</v>
      </c>
      <c r="B10" s="50">
        <v>1888202</v>
      </c>
      <c r="C10" s="50">
        <v>1571877004</v>
      </c>
    </row>
    <row r="11" spans="1:6" x14ac:dyDescent="0.2">
      <c r="A11" s="158" t="s">
        <v>59</v>
      </c>
      <c r="B11" s="50">
        <v>1958001</v>
      </c>
      <c r="C11" s="50">
        <v>1677662814</v>
      </c>
    </row>
    <row r="12" spans="1:6" x14ac:dyDescent="0.2">
      <c r="A12" s="158" t="s">
        <v>60</v>
      </c>
      <c r="B12" s="50">
        <v>2020119</v>
      </c>
      <c r="C12" s="50">
        <v>1727467124</v>
      </c>
    </row>
    <row r="13" spans="1:6" x14ac:dyDescent="0.2">
      <c r="A13" s="158" t="s">
        <v>61</v>
      </c>
      <c r="B13" s="50">
        <v>2164189</v>
      </c>
      <c r="C13" s="50">
        <v>1830055664</v>
      </c>
    </row>
    <row r="14" spans="1:6" x14ac:dyDescent="0.2">
      <c r="A14" s="158" t="s">
        <v>62</v>
      </c>
      <c r="B14" s="50">
        <v>2313348</v>
      </c>
      <c r="C14" s="50">
        <v>1841275665</v>
      </c>
    </row>
    <row r="15" spans="1:6" x14ac:dyDescent="0.2">
      <c r="A15" s="158" t="s">
        <v>63</v>
      </c>
      <c r="B15" s="50">
        <v>2268288</v>
      </c>
      <c r="C15" s="50">
        <v>1800212547</v>
      </c>
    </row>
    <row r="16" spans="1:6" x14ac:dyDescent="0.2">
      <c r="A16" s="159" t="s">
        <v>64</v>
      </c>
      <c r="B16" s="50">
        <v>2407181</v>
      </c>
      <c r="C16" s="50">
        <v>2094590454</v>
      </c>
    </row>
    <row r="17" spans="1:3" x14ac:dyDescent="0.2">
      <c r="A17" s="158" t="s">
        <v>65</v>
      </c>
      <c r="B17" s="50">
        <v>2365028</v>
      </c>
      <c r="C17" s="50">
        <v>1823836310</v>
      </c>
    </row>
    <row r="18" spans="1:3" x14ac:dyDescent="0.2">
      <c r="A18" s="158" t="s">
        <v>66</v>
      </c>
      <c r="B18" s="50">
        <v>2348474</v>
      </c>
      <c r="C18" s="50">
        <v>1930037913</v>
      </c>
    </row>
    <row r="19" spans="1:3" x14ac:dyDescent="0.2">
      <c r="A19" s="158" t="s">
        <v>67</v>
      </c>
      <c r="B19" s="50">
        <v>2642375</v>
      </c>
      <c r="C19" s="50">
        <v>2186861976</v>
      </c>
    </row>
    <row r="20" spans="1:3" x14ac:dyDescent="0.2">
      <c r="A20" s="158" t="s">
        <v>68</v>
      </c>
      <c r="B20" s="50">
        <v>2542005</v>
      </c>
      <c r="C20" s="50">
        <v>2148424762</v>
      </c>
    </row>
    <row r="21" spans="1:3" x14ac:dyDescent="0.2">
      <c r="A21" s="158" t="s">
        <v>69</v>
      </c>
      <c r="B21" s="50">
        <v>2823878</v>
      </c>
      <c r="C21" s="50">
        <v>2327346692</v>
      </c>
    </row>
    <row r="22" spans="1:3" x14ac:dyDescent="0.2">
      <c r="A22" s="158" t="s">
        <v>70</v>
      </c>
      <c r="B22" s="50">
        <v>2795970</v>
      </c>
      <c r="C22" s="50">
        <v>2324952398</v>
      </c>
    </row>
    <row r="23" spans="1:3" x14ac:dyDescent="0.2">
      <c r="A23" s="158" t="s">
        <v>71</v>
      </c>
      <c r="B23" s="50">
        <v>2915514</v>
      </c>
      <c r="C23" s="50">
        <v>2586346699</v>
      </c>
    </row>
    <row r="24" spans="1:3" x14ac:dyDescent="0.2">
      <c r="A24" s="158" t="s">
        <v>72</v>
      </c>
      <c r="B24" s="50">
        <v>2872990</v>
      </c>
      <c r="C24" s="50">
        <v>2537121975</v>
      </c>
    </row>
    <row r="25" spans="1:3" x14ac:dyDescent="0.2">
      <c r="A25" s="158" t="s">
        <v>73</v>
      </c>
      <c r="B25" s="50">
        <v>3088462</v>
      </c>
      <c r="C25" s="50">
        <v>2602305167</v>
      </c>
    </row>
    <row r="26" spans="1:3" x14ac:dyDescent="0.2">
      <c r="A26" s="158" t="s">
        <v>74</v>
      </c>
      <c r="B26" s="50">
        <v>3334365</v>
      </c>
      <c r="C26" s="50">
        <v>2813172819</v>
      </c>
    </row>
    <row r="27" spans="1:3" x14ac:dyDescent="0.2">
      <c r="A27" s="159" t="s">
        <v>75</v>
      </c>
      <c r="B27" s="87">
        <v>3323047</v>
      </c>
      <c r="C27" s="87">
        <v>2860550839</v>
      </c>
    </row>
    <row r="28" spans="1:3" s="85" customFormat="1" x14ac:dyDescent="0.2">
      <c r="A28" s="160" t="s">
        <v>76</v>
      </c>
      <c r="B28" s="86">
        <v>3415048</v>
      </c>
      <c r="C28" s="86">
        <v>2917747924</v>
      </c>
    </row>
    <row r="29" spans="1:3" s="85" customFormat="1" x14ac:dyDescent="0.2">
      <c r="A29" s="158" t="s">
        <v>77</v>
      </c>
      <c r="B29" s="86">
        <v>3456341</v>
      </c>
      <c r="C29" s="86">
        <v>2831544870</v>
      </c>
    </row>
    <row r="30" spans="1:3" s="85" customFormat="1" x14ac:dyDescent="0.2">
      <c r="A30" s="158" t="s">
        <v>78</v>
      </c>
      <c r="B30" s="86">
        <v>3435627</v>
      </c>
      <c r="C30" s="86">
        <v>2788130360</v>
      </c>
    </row>
    <row r="31" spans="1:3" s="85" customFormat="1" x14ac:dyDescent="0.2">
      <c r="A31" s="158" t="s">
        <v>79</v>
      </c>
      <c r="B31" s="86">
        <v>3786458</v>
      </c>
      <c r="C31" s="86">
        <v>3225623559</v>
      </c>
    </row>
    <row r="32" spans="1:3" s="85" customFormat="1" x14ac:dyDescent="0.2">
      <c r="A32" s="158" t="s">
        <v>80</v>
      </c>
      <c r="B32" s="86">
        <v>3752314</v>
      </c>
      <c r="C32" s="86">
        <v>3253476351</v>
      </c>
    </row>
    <row r="33" spans="1:7" s="85" customFormat="1" x14ac:dyDescent="0.2">
      <c r="A33" s="158" t="s">
        <v>81</v>
      </c>
      <c r="B33" s="86">
        <v>4008145</v>
      </c>
      <c r="C33" s="86">
        <v>3539962181</v>
      </c>
    </row>
    <row r="34" spans="1:7" s="85" customFormat="1" x14ac:dyDescent="0.2">
      <c r="A34" s="158" t="s">
        <v>82</v>
      </c>
      <c r="B34" s="86">
        <v>4014107</v>
      </c>
      <c r="C34" s="86">
        <v>3591922948</v>
      </c>
    </row>
    <row r="35" spans="1:7" s="85" customFormat="1" x14ac:dyDescent="0.2">
      <c r="A35" s="158" t="s">
        <v>83</v>
      </c>
      <c r="B35" s="86">
        <v>4180803</v>
      </c>
      <c r="C35" s="86">
        <v>3951945824</v>
      </c>
    </row>
    <row r="36" spans="1:7" s="85" customFormat="1" x14ac:dyDescent="0.2">
      <c r="A36" s="158" t="s">
        <v>84</v>
      </c>
      <c r="B36" s="86">
        <v>4088881</v>
      </c>
      <c r="C36" s="86">
        <v>3818033488</v>
      </c>
    </row>
    <row r="37" spans="1:7" s="85" customFormat="1" x14ac:dyDescent="0.2">
      <c r="A37" s="158" t="s">
        <v>85</v>
      </c>
      <c r="B37" s="86">
        <v>4232102</v>
      </c>
      <c r="C37" s="86">
        <v>3917009754</v>
      </c>
    </row>
    <row r="38" spans="1:7" s="85" customFormat="1" x14ac:dyDescent="0.2">
      <c r="A38" s="158" t="s">
        <v>86</v>
      </c>
      <c r="B38" s="86">
        <v>4641779</v>
      </c>
      <c r="C38" s="86">
        <v>4329700480</v>
      </c>
    </row>
    <row r="39" spans="1:7" s="85" customFormat="1" x14ac:dyDescent="0.2">
      <c r="A39" s="159" t="s">
        <v>87</v>
      </c>
      <c r="B39" s="86">
        <v>4623756</v>
      </c>
      <c r="C39" s="86">
        <v>4250697214</v>
      </c>
    </row>
    <row r="40" spans="1:7" x14ac:dyDescent="0.2">
      <c r="A40" s="166" t="s">
        <v>88</v>
      </c>
      <c r="B40" s="53">
        <v>4759766</v>
      </c>
      <c r="C40" s="53">
        <v>4455302569</v>
      </c>
    </row>
    <row r="41" spans="1:7" x14ac:dyDescent="0.2">
      <c r="A41" s="17" t="s">
        <v>28</v>
      </c>
    </row>
    <row r="44" spans="1:7" ht="15.6" x14ac:dyDescent="0.3">
      <c r="B44" s="64" t="s">
        <v>236</v>
      </c>
      <c r="C44" s="48"/>
      <c r="D44" s="48"/>
      <c r="E44" s="48"/>
      <c r="F44" s="48"/>
      <c r="G44" s="48"/>
    </row>
    <row r="47" spans="1:7" x14ac:dyDescent="0.2">
      <c r="C47" s="4"/>
      <c r="D47" s="4"/>
    </row>
    <row r="48" spans="1:7" x14ac:dyDescent="0.2">
      <c r="C48" s="38"/>
      <c r="D48" s="38"/>
    </row>
    <row r="49" spans="3:4" x14ac:dyDescent="0.2">
      <c r="C49" s="52"/>
      <c r="D49" s="52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topLeftCell="A28" zoomScale="140" zoomScaleNormal="140" workbookViewId="0">
      <selection activeCell="H33" sqref="H33"/>
    </sheetView>
  </sheetViews>
  <sheetFormatPr defaultColWidth="9.28515625" defaultRowHeight="12.9" customHeight="1" x14ac:dyDescent="0.2"/>
  <cols>
    <col min="1" max="1" width="2.85546875" style="5" customWidth="1"/>
    <col min="2" max="2" width="23" style="5" customWidth="1"/>
    <col min="3" max="3" width="22.85546875" style="5" customWidth="1"/>
    <col min="4" max="4" width="23.42578125" style="5" customWidth="1"/>
    <col min="5" max="16384" width="9.28515625" style="5"/>
  </cols>
  <sheetData>
    <row r="2" spans="2:4" ht="15.6" x14ac:dyDescent="0.3">
      <c r="B2" s="14" t="s">
        <v>142</v>
      </c>
    </row>
    <row r="5" spans="2:4" ht="10.199999999999999" x14ac:dyDescent="0.2">
      <c r="B5" s="8" t="s">
        <v>47</v>
      </c>
      <c r="C5" s="7" t="s">
        <v>143</v>
      </c>
      <c r="D5" s="7" t="s">
        <v>237</v>
      </c>
    </row>
    <row r="6" spans="2:4" ht="12.9" customHeight="1" x14ac:dyDescent="0.2">
      <c r="B6" s="162" t="s">
        <v>89</v>
      </c>
      <c r="C6" s="4">
        <v>1970830</v>
      </c>
      <c r="D6" s="4">
        <v>52078</v>
      </c>
    </row>
    <row r="7" spans="2:4" ht="12.9" customHeight="1" x14ac:dyDescent="0.2">
      <c r="B7" s="162" t="s">
        <v>90</v>
      </c>
      <c r="C7" s="4">
        <v>1984323</v>
      </c>
      <c r="D7" s="4">
        <v>43081</v>
      </c>
    </row>
    <row r="8" spans="2:4" ht="12.9" customHeight="1" x14ac:dyDescent="0.2">
      <c r="B8" s="162" t="s">
        <v>91</v>
      </c>
      <c r="C8" s="4">
        <v>2002858</v>
      </c>
      <c r="D8" s="4">
        <v>44291</v>
      </c>
    </row>
    <row r="9" spans="2:4" ht="12.9" customHeight="1" x14ac:dyDescent="0.2">
      <c r="B9" s="162" t="s">
        <v>92</v>
      </c>
      <c r="C9" s="4">
        <v>1999871</v>
      </c>
      <c r="D9" s="4">
        <v>51596</v>
      </c>
    </row>
    <row r="10" spans="2:4" ht="12.9" customHeight="1" x14ac:dyDescent="0.2">
      <c r="B10" s="162" t="s">
        <v>93</v>
      </c>
      <c r="C10" s="4">
        <v>2019698</v>
      </c>
      <c r="D10" s="4">
        <v>43237</v>
      </c>
    </row>
    <row r="11" spans="2:4" ht="12.9" customHeight="1" x14ac:dyDescent="0.2">
      <c r="B11" s="162" t="s">
        <v>94</v>
      </c>
      <c r="C11" s="4">
        <v>1993020</v>
      </c>
      <c r="D11" s="4">
        <v>47689</v>
      </c>
    </row>
    <row r="12" spans="2:4" ht="12.9" customHeight="1" x14ac:dyDescent="0.2">
      <c r="B12" s="162" t="s">
        <v>95</v>
      </c>
      <c r="C12" s="4">
        <v>1990718</v>
      </c>
      <c r="D12" s="4">
        <v>53893</v>
      </c>
    </row>
    <row r="13" spans="2:4" ht="12.9" customHeight="1" x14ac:dyDescent="0.2">
      <c r="B13" s="162" t="s">
        <v>96</v>
      </c>
      <c r="C13" s="4">
        <v>1990938</v>
      </c>
      <c r="D13" s="4">
        <v>46387</v>
      </c>
    </row>
    <row r="14" spans="2:4" ht="12.9" customHeight="1" x14ac:dyDescent="0.2">
      <c r="B14" s="162" t="s">
        <v>97</v>
      </c>
      <c r="C14" s="4">
        <v>1995214</v>
      </c>
      <c r="D14" s="4">
        <v>44543</v>
      </c>
    </row>
    <row r="15" spans="2:4" ht="12.9" customHeight="1" x14ac:dyDescent="0.2">
      <c r="B15" s="162" t="s">
        <v>98</v>
      </c>
      <c r="C15" s="4">
        <v>2010581</v>
      </c>
      <c r="D15" s="4">
        <v>56673</v>
      </c>
    </row>
    <row r="16" spans="2:4" ht="12.9" customHeight="1" x14ac:dyDescent="0.2">
      <c r="B16" s="162" t="s">
        <v>99</v>
      </c>
      <c r="C16" s="4">
        <v>2021024</v>
      </c>
      <c r="D16" s="4">
        <v>46489</v>
      </c>
    </row>
    <row r="17" spans="2:4" ht="12.9" customHeight="1" x14ac:dyDescent="0.2">
      <c r="B17" s="167" t="s">
        <v>100</v>
      </c>
      <c r="C17" s="20">
        <v>2012290</v>
      </c>
      <c r="D17" s="20">
        <v>46787</v>
      </c>
    </row>
    <row r="18" spans="2:4" ht="12.9" customHeight="1" x14ac:dyDescent="0.2">
      <c r="B18" s="18" t="s">
        <v>28</v>
      </c>
    </row>
    <row r="20" spans="2:4" ht="12.9" customHeight="1" x14ac:dyDescent="0.2">
      <c r="B20" s="195" t="s">
        <v>144</v>
      </c>
      <c r="C20" s="195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8"/>
  <sheetViews>
    <sheetView showGridLines="0" topLeftCell="A76" zoomScale="140" zoomScaleNormal="140" workbookViewId="0">
      <selection activeCell="G23" sqref="G23"/>
    </sheetView>
  </sheetViews>
  <sheetFormatPr defaultColWidth="9.28515625" defaultRowHeight="12.9" customHeight="1" x14ac:dyDescent="0.2"/>
  <cols>
    <col min="1" max="1" width="2.85546875" style="5" customWidth="1"/>
    <col min="2" max="2" width="21.42578125" style="5" customWidth="1"/>
    <col min="3" max="3" width="15.28515625" style="5" customWidth="1"/>
    <col min="4" max="4" width="20.28515625" style="5" customWidth="1"/>
    <col min="5" max="5" width="17.28515625" style="5" customWidth="1"/>
    <col min="6" max="6" width="21.42578125" style="5" customWidth="1"/>
    <col min="7" max="7" width="18.28515625" style="5" customWidth="1"/>
    <col min="8" max="8" width="19.28515625" style="5" customWidth="1"/>
    <col min="9" max="16384" width="9.28515625" style="5"/>
  </cols>
  <sheetData>
    <row r="2" spans="2:10" ht="15.6" x14ac:dyDescent="0.3">
      <c r="B2" s="14" t="s">
        <v>145</v>
      </c>
    </row>
    <row r="5" spans="2:10" ht="12.9" customHeight="1" x14ac:dyDescent="0.2">
      <c r="B5" s="185" t="s">
        <v>47</v>
      </c>
      <c r="C5" s="187" t="s">
        <v>101</v>
      </c>
      <c r="D5" s="187"/>
      <c r="E5" s="190" t="s">
        <v>223</v>
      </c>
      <c r="F5" s="190"/>
      <c r="G5" s="187" t="s">
        <v>49</v>
      </c>
      <c r="H5" s="187"/>
      <c r="J5" s="5" t="s">
        <v>4</v>
      </c>
    </row>
    <row r="6" spans="2:10" ht="30.6" x14ac:dyDescent="0.2">
      <c r="B6" s="186"/>
      <c r="C6" s="155" t="s">
        <v>48</v>
      </c>
      <c r="D6" s="155" t="s">
        <v>50</v>
      </c>
      <c r="E6" s="155" t="s">
        <v>48</v>
      </c>
      <c r="F6" s="155" t="s">
        <v>50</v>
      </c>
      <c r="G6" s="155" t="s">
        <v>48</v>
      </c>
      <c r="H6" s="155" t="s">
        <v>50</v>
      </c>
    </row>
    <row r="7" spans="2:10" ht="12.9" customHeight="1" x14ac:dyDescent="0.2">
      <c r="B7" s="162" t="s">
        <v>89</v>
      </c>
      <c r="C7" s="4">
        <v>1817075</v>
      </c>
      <c r="D7" s="4">
        <v>1085577713</v>
      </c>
      <c r="E7" s="21">
        <v>64027</v>
      </c>
      <c r="F7" s="21">
        <v>3776821697</v>
      </c>
      <c r="G7" s="4">
        <f t="shared" ref="G7:G18" si="0">C7+E7</f>
        <v>1881102</v>
      </c>
      <c r="H7" s="4">
        <f t="shared" ref="H7:H18" si="1">D7+F7</f>
        <v>4862399410</v>
      </c>
    </row>
    <row r="8" spans="2:10" ht="12.9" customHeight="1" x14ac:dyDescent="0.2">
      <c r="B8" s="162" t="s">
        <v>90</v>
      </c>
      <c r="C8" s="4">
        <v>1821430</v>
      </c>
      <c r="D8" s="4">
        <v>1101140284</v>
      </c>
      <c r="E8" s="21">
        <v>53569</v>
      </c>
      <c r="F8" s="21">
        <v>3472699655</v>
      </c>
      <c r="G8" s="4">
        <f t="shared" si="0"/>
        <v>1874999</v>
      </c>
      <c r="H8" s="4">
        <f t="shared" si="1"/>
        <v>4573839939</v>
      </c>
    </row>
    <row r="9" spans="2:10" ht="12.9" customHeight="1" x14ac:dyDescent="0.2">
      <c r="B9" s="162" t="s">
        <v>91</v>
      </c>
      <c r="C9" s="4">
        <v>1828109</v>
      </c>
      <c r="D9" s="4">
        <v>1102479498</v>
      </c>
      <c r="E9" s="21">
        <v>55474</v>
      </c>
      <c r="F9" s="21">
        <v>3895915005</v>
      </c>
      <c r="G9" s="4">
        <f t="shared" si="0"/>
        <v>1883583</v>
      </c>
      <c r="H9" s="4">
        <f t="shared" si="1"/>
        <v>4998394503</v>
      </c>
    </row>
    <row r="10" spans="2:10" ht="12.9" customHeight="1" x14ac:dyDescent="0.2">
      <c r="B10" s="162" t="s">
        <v>92</v>
      </c>
      <c r="C10" s="4">
        <v>1820747</v>
      </c>
      <c r="D10" s="4">
        <v>1101227133</v>
      </c>
      <c r="E10" s="21">
        <v>63664</v>
      </c>
      <c r="F10" s="21">
        <v>3915292032</v>
      </c>
      <c r="G10" s="4">
        <f t="shared" si="0"/>
        <v>1884411</v>
      </c>
      <c r="H10" s="4">
        <f t="shared" si="1"/>
        <v>5016519165</v>
      </c>
    </row>
    <row r="11" spans="2:10" ht="12.9" customHeight="1" x14ac:dyDescent="0.2">
      <c r="B11" s="162" t="s">
        <v>93</v>
      </c>
      <c r="C11" s="4">
        <v>1842839</v>
      </c>
      <c r="D11" s="4">
        <v>1133836368</v>
      </c>
      <c r="E11" s="21">
        <v>55021</v>
      </c>
      <c r="F11" s="21">
        <v>3748445433</v>
      </c>
      <c r="G11" s="4">
        <f t="shared" si="0"/>
        <v>1897860</v>
      </c>
      <c r="H11" s="4">
        <f t="shared" si="1"/>
        <v>4882281801</v>
      </c>
    </row>
    <row r="12" spans="2:10" ht="12.9" customHeight="1" x14ac:dyDescent="0.2">
      <c r="B12" s="162" t="s">
        <v>94</v>
      </c>
      <c r="C12" s="4">
        <v>1836554</v>
      </c>
      <c r="D12" s="4">
        <v>1149800946</v>
      </c>
      <c r="E12" s="21">
        <v>58183</v>
      </c>
      <c r="F12" s="21">
        <v>3614143616</v>
      </c>
      <c r="G12" s="4">
        <f t="shared" si="0"/>
        <v>1894737</v>
      </c>
      <c r="H12" s="4">
        <f t="shared" si="1"/>
        <v>4763944562</v>
      </c>
    </row>
    <row r="13" spans="2:10" ht="12.9" customHeight="1" x14ac:dyDescent="0.2">
      <c r="B13" s="162" t="s">
        <v>95</v>
      </c>
      <c r="C13" s="4">
        <v>1833782</v>
      </c>
      <c r="D13" s="4">
        <v>1219950449</v>
      </c>
      <c r="E13" s="21">
        <v>66115</v>
      </c>
      <c r="F13" s="21">
        <v>4290306747</v>
      </c>
      <c r="G13" s="4">
        <f t="shared" si="0"/>
        <v>1899897</v>
      </c>
      <c r="H13" s="4">
        <f t="shared" si="1"/>
        <v>5510257196</v>
      </c>
    </row>
    <row r="14" spans="2:10" ht="12.9" customHeight="1" x14ac:dyDescent="0.2">
      <c r="B14" s="162" t="s">
        <v>96</v>
      </c>
      <c r="C14" s="4">
        <v>1819975</v>
      </c>
      <c r="D14" s="4">
        <v>1157995969</v>
      </c>
      <c r="E14" s="21">
        <v>58005</v>
      </c>
      <c r="F14" s="21">
        <v>3523752712</v>
      </c>
      <c r="G14" s="4">
        <f t="shared" si="0"/>
        <v>1877980</v>
      </c>
      <c r="H14" s="4">
        <f t="shared" si="1"/>
        <v>4681748681</v>
      </c>
    </row>
    <row r="15" spans="2:10" ht="12.9" customHeight="1" x14ac:dyDescent="0.2">
      <c r="B15" s="162" t="s">
        <v>97</v>
      </c>
      <c r="C15" s="4">
        <v>1805731</v>
      </c>
      <c r="D15" s="4">
        <v>1133057153</v>
      </c>
      <c r="E15" s="21">
        <v>53492</v>
      </c>
      <c r="F15" s="21">
        <v>3803338774</v>
      </c>
      <c r="G15" s="4">
        <f t="shared" si="0"/>
        <v>1859223</v>
      </c>
      <c r="H15" s="4">
        <f t="shared" si="1"/>
        <v>4936395927</v>
      </c>
    </row>
    <row r="16" spans="2:10" ht="12.9" customHeight="1" x14ac:dyDescent="0.2">
      <c r="B16" s="162" t="s">
        <v>98</v>
      </c>
      <c r="C16" s="4">
        <v>1848633</v>
      </c>
      <c r="D16" s="4">
        <v>1153832639</v>
      </c>
      <c r="E16" s="21">
        <v>69081</v>
      </c>
      <c r="F16" s="21">
        <v>4018986812</v>
      </c>
      <c r="G16" s="4">
        <f t="shared" si="0"/>
        <v>1917714</v>
      </c>
      <c r="H16" s="4">
        <f t="shared" si="1"/>
        <v>5172819451</v>
      </c>
    </row>
    <row r="17" spans="2:10" ht="12.9" customHeight="1" x14ac:dyDescent="0.2">
      <c r="B17" s="162" t="s">
        <v>99</v>
      </c>
      <c r="C17" s="4">
        <v>1848482</v>
      </c>
      <c r="D17" s="4">
        <v>1174566403</v>
      </c>
      <c r="E17" s="21">
        <v>57209</v>
      </c>
      <c r="F17" s="21">
        <v>3746235529</v>
      </c>
      <c r="G17" s="4">
        <f t="shared" si="0"/>
        <v>1905691</v>
      </c>
      <c r="H17" s="4">
        <f t="shared" si="1"/>
        <v>4920801932</v>
      </c>
    </row>
    <row r="18" spans="2:10" ht="12.9" customHeight="1" x14ac:dyDescent="0.2">
      <c r="B18" s="162" t="s">
        <v>100</v>
      </c>
      <c r="C18" s="4">
        <v>1871141</v>
      </c>
      <c r="D18" s="4">
        <v>1200109146</v>
      </c>
      <c r="E18" s="21">
        <v>57339</v>
      </c>
      <c r="F18" s="21">
        <v>3778993611</v>
      </c>
      <c r="G18" s="4">
        <f t="shared" si="0"/>
        <v>1928480</v>
      </c>
      <c r="H18" s="4">
        <f t="shared" si="1"/>
        <v>4979102757</v>
      </c>
    </row>
    <row r="19" spans="2:10" ht="12.9" customHeight="1" x14ac:dyDescent="0.2">
      <c r="B19" s="9" t="s">
        <v>49</v>
      </c>
      <c r="C19" s="10">
        <f t="shared" ref="C19:H19" si="2">SUM(C7:C18)</f>
        <v>21994498</v>
      </c>
      <c r="D19" s="10">
        <f t="shared" si="2"/>
        <v>13713573701</v>
      </c>
      <c r="E19" s="23">
        <f t="shared" si="2"/>
        <v>711179</v>
      </c>
      <c r="F19" s="23">
        <f t="shared" si="2"/>
        <v>45584931623</v>
      </c>
      <c r="G19" s="10">
        <f t="shared" si="2"/>
        <v>22705677</v>
      </c>
      <c r="H19" s="10">
        <f t="shared" si="2"/>
        <v>59298505324</v>
      </c>
    </row>
    <row r="20" spans="2:10" ht="12.9" customHeight="1" x14ac:dyDescent="0.2">
      <c r="B20" s="18" t="s">
        <v>28</v>
      </c>
      <c r="C20" s="4"/>
      <c r="D20" s="4"/>
      <c r="E20" s="4"/>
      <c r="F20" s="4"/>
      <c r="G20" s="4"/>
      <c r="H20" s="4"/>
      <c r="I20" s="35"/>
      <c r="J20" s="35"/>
    </row>
    <row r="21" spans="2:10" ht="12.9" customHeight="1" x14ac:dyDescent="0.2">
      <c r="C21" s="4"/>
      <c r="D21" s="4"/>
      <c r="E21" s="4"/>
      <c r="F21" s="4"/>
      <c r="G21" s="4"/>
      <c r="H21" s="4"/>
      <c r="I21" s="35"/>
      <c r="J21" s="35"/>
    </row>
    <row r="22" spans="2:10" s="104" customFormat="1" ht="12.9" customHeight="1" x14ac:dyDescent="0.2">
      <c r="C22" s="4"/>
      <c r="D22" s="4"/>
      <c r="E22" s="4"/>
      <c r="F22" s="4"/>
      <c r="G22" s="4"/>
      <c r="H22" s="4"/>
    </row>
    <row r="23" spans="2:10" ht="12.9" customHeight="1" x14ac:dyDescent="0.2">
      <c r="B23" s="16" t="s">
        <v>238</v>
      </c>
      <c r="C23" s="4"/>
      <c r="D23" s="4"/>
      <c r="E23" s="4"/>
      <c r="F23" s="4"/>
      <c r="G23" s="4"/>
      <c r="H23" s="4"/>
    </row>
    <row r="24" spans="2:10" ht="12.9" customHeight="1" x14ac:dyDescent="0.2">
      <c r="B24" s="30"/>
      <c r="C24" s="4"/>
      <c r="D24" s="4"/>
      <c r="E24" s="4"/>
      <c r="F24" s="4"/>
      <c r="G24" s="4"/>
      <c r="H24" s="4"/>
    </row>
    <row r="25" spans="2:10" ht="12.9" customHeight="1" x14ac:dyDescent="0.2">
      <c r="C25" s="4"/>
      <c r="D25" s="4"/>
      <c r="E25" s="4"/>
      <c r="F25" s="4"/>
      <c r="G25" s="4"/>
      <c r="H25" s="4"/>
    </row>
    <row r="26" spans="2:10" ht="12.9" customHeight="1" x14ac:dyDescent="0.2">
      <c r="C26" s="4"/>
      <c r="D26" s="4"/>
      <c r="E26" s="4"/>
      <c r="F26" s="4"/>
      <c r="G26" s="4"/>
      <c r="H26" s="4"/>
    </row>
    <row r="27" spans="2:10" ht="12.9" customHeight="1" x14ac:dyDescent="0.2">
      <c r="C27" s="4"/>
      <c r="D27" s="4"/>
      <c r="E27" s="4"/>
      <c r="F27" s="4"/>
      <c r="G27" s="4"/>
      <c r="H27" s="4"/>
    </row>
    <row r="28" spans="2:10" ht="12.9" customHeight="1" x14ac:dyDescent="0.2">
      <c r="C28" s="4"/>
      <c r="D28" s="4"/>
      <c r="E28" s="4"/>
      <c r="F28" s="4"/>
      <c r="G28" s="4"/>
      <c r="H28" s="4"/>
    </row>
    <row r="29" spans="2:10" ht="12.9" customHeight="1" x14ac:dyDescent="0.2">
      <c r="C29" s="4"/>
      <c r="D29" s="4"/>
      <c r="E29" s="4"/>
      <c r="F29" s="4"/>
      <c r="G29" s="4"/>
      <c r="H29" s="4"/>
    </row>
    <row r="30" spans="2:10" ht="12.9" customHeight="1" x14ac:dyDescent="0.2">
      <c r="C30" s="4"/>
      <c r="D30" s="4"/>
      <c r="E30" s="4"/>
      <c r="F30" s="4"/>
      <c r="G30" s="4"/>
      <c r="H30" s="4"/>
    </row>
    <row r="31" spans="2:10" ht="12.9" customHeight="1" x14ac:dyDescent="0.2">
      <c r="C31" s="4"/>
      <c r="D31" s="4"/>
      <c r="E31" s="4"/>
      <c r="F31" s="4"/>
      <c r="G31" s="4"/>
      <c r="H31" s="4"/>
    </row>
    <row r="32" spans="2:10" ht="12.9" customHeight="1" x14ac:dyDescent="0.2">
      <c r="C32" s="4"/>
      <c r="D32" s="4"/>
      <c r="E32" s="4"/>
      <c r="F32" s="4"/>
      <c r="G32" s="4"/>
      <c r="H32" s="4"/>
    </row>
    <row r="33" spans="2:8" ht="12.9" customHeight="1" x14ac:dyDescent="0.2">
      <c r="C33" s="4"/>
      <c r="D33" s="4"/>
      <c r="E33" s="4"/>
      <c r="F33" s="4"/>
      <c r="G33" s="4"/>
      <c r="H33" s="4"/>
    </row>
    <row r="46" spans="2:8" ht="12.9" customHeight="1" x14ac:dyDescent="0.2">
      <c r="B46" s="16" t="s">
        <v>146</v>
      </c>
      <c r="C46" s="4"/>
      <c r="D46" s="4"/>
      <c r="E46" s="4"/>
      <c r="F46" s="4"/>
      <c r="G46" s="4"/>
      <c r="H46" s="4"/>
    </row>
    <row r="47" spans="2:8" ht="12.9" customHeight="1" x14ac:dyDescent="0.2">
      <c r="C47" s="4"/>
      <c r="D47" s="4"/>
      <c r="E47" s="4"/>
      <c r="F47" s="4"/>
      <c r="G47" s="4"/>
      <c r="H47" s="4"/>
    </row>
    <row r="48" spans="2:8" ht="12.9" customHeight="1" x14ac:dyDescent="0.2">
      <c r="C48" s="4"/>
      <c r="D48" s="4"/>
      <c r="E48" s="4"/>
      <c r="F48" s="4"/>
      <c r="G48" s="4"/>
      <c r="H48" s="4"/>
    </row>
    <row r="68" spans="2:2" ht="12.9" customHeight="1" x14ac:dyDescent="0.2">
      <c r="B68" s="16" t="s">
        <v>239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3"/>
  <sheetViews>
    <sheetView showGridLines="0" topLeftCell="A52" workbookViewId="0">
      <selection activeCell="G73" sqref="G73"/>
    </sheetView>
  </sheetViews>
  <sheetFormatPr defaultColWidth="9.28515625" defaultRowHeight="12.9" customHeight="1" x14ac:dyDescent="0.2"/>
  <cols>
    <col min="1" max="1" width="16.28515625" style="45" customWidth="1"/>
    <col min="2" max="2" width="28.8554687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9" width="13.7109375" style="45" customWidth="1"/>
    <col min="10" max="10" width="21.42578125" style="45" customWidth="1"/>
    <col min="11" max="16384" width="9.28515625" style="45"/>
  </cols>
  <sheetData>
    <row r="3" spans="1:6" ht="15.6" x14ac:dyDescent="0.3">
      <c r="A3" s="64" t="s">
        <v>240</v>
      </c>
      <c r="B3" s="48"/>
      <c r="C3" s="48"/>
      <c r="D3" s="48"/>
      <c r="E3" s="48"/>
      <c r="F3" s="48"/>
    </row>
    <row r="5" spans="1:6" ht="10.199999999999999" x14ac:dyDescent="0.2">
      <c r="A5" s="185" t="s">
        <v>47</v>
      </c>
      <c r="B5" s="187" t="s">
        <v>49</v>
      </c>
      <c r="C5" s="187"/>
    </row>
    <row r="6" spans="1:6" ht="10.199999999999999" x14ac:dyDescent="0.2">
      <c r="A6" s="186"/>
      <c r="B6" s="47" t="s">
        <v>51</v>
      </c>
      <c r="C6" s="46" t="s">
        <v>52</v>
      </c>
    </row>
    <row r="7" spans="1:6" ht="10.199999999999999" x14ac:dyDescent="0.2">
      <c r="A7" s="158" t="s">
        <v>103</v>
      </c>
      <c r="B7" s="50">
        <v>3342</v>
      </c>
      <c r="C7" s="50">
        <v>984660540</v>
      </c>
    </row>
    <row r="8" spans="1:6" ht="10.199999999999999" x14ac:dyDescent="0.2">
      <c r="A8" s="158" t="s">
        <v>104</v>
      </c>
      <c r="B8" s="50">
        <v>3359</v>
      </c>
      <c r="C8" s="50">
        <v>892913306</v>
      </c>
    </row>
    <row r="9" spans="1:6" ht="10.199999999999999" x14ac:dyDescent="0.2">
      <c r="A9" s="158" t="s">
        <v>105</v>
      </c>
      <c r="B9" s="50">
        <v>4095</v>
      </c>
      <c r="C9" s="50">
        <v>1095415822</v>
      </c>
    </row>
    <row r="10" spans="1:6" ht="10.199999999999999" x14ac:dyDescent="0.2">
      <c r="A10" s="158" t="s">
        <v>106</v>
      </c>
      <c r="B10" s="50">
        <v>4298</v>
      </c>
      <c r="C10" s="50">
        <v>1389414922</v>
      </c>
    </row>
    <row r="11" spans="1:6" ht="10.199999999999999" x14ac:dyDescent="0.2">
      <c r="A11" s="158" t="s">
        <v>107</v>
      </c>
      <c r="B11" s="50">
        <v>4254</v>
      </c>
      <c r="C11" s="50">
        <v>1276590713</v>
      </c>
    </row>
    <row r="12" spans="1:6" ht="10.199999999999999" x14ac:dyDescent="0.2">
      <c r="A12" s="158" t="s">
        <v>108</v>
      </c>
      <c r="B12" s="50">
        <v>4486</v>
      </c>
      <c r="C12" s="50">
        <v>1185356845</v>
      </c>
    </row>
    <row r="13" spans="1:6" ht="10.199999999999999" x14ac:dyDescent="0.2">
      <c r="A13" s="158" t="s">
        <v>109</v>
      </c>
      <c r="B13" s="50">
        <v>5031</v>
      </c>
      <c r="C13" s="50">
        <v>1527129809</v>
      </c>
    </row>
    <row r="14" spans="1:6" ht="10.199999999999999" x14ac:dyDescent="0.2">
      <c r="A14" s="158" t="s">
        <v>110</v>
      </c>
      <c r="B14" s="50">
        <v>3828</v>
      </c>
      <c r="C14" s="50">
        <v>1105594035</v>
      </c>
    </row>
    <row r="15" spans="1:6" ht="10.199999999999999" x14ac:dyDescent="0.2">
      <c r="A15" s="158" t="s">
        <v>111</v>
      </c>
      <c r="B15" s="50">
        <v>4819</v>
      </c>
      <c r="C15" s="50">
        <v>1406297764</v>
      </c>
    </row>
    <row r="16" spans="1:6" ht="10.199999999999999" x14ac:dyDescent="0.2">
      <c r="A16" s="158" t="s">
        <v>112</v>
      </c>
      <c r="B16" s="50">
        <v>4659</v>
      </c>
      <c r="C16" s="50">
        <v>1382022516</v>
      </c>
    </row>
    <row r="17" spans="1:11" ht="10.199999999999999" x14ac:dyDescent="0.2">
      <c r="A17" s="158" t="s">
        <v>113</v>
      </c>
      <c r="B17" s="50">
        <v>4543</v>
      </c>
      <c r="C17" s="50">
        <v>1414867362</v>
      </c>
    </row>
    <row r="18" spans="1:11" ht="10.199999999999999" x14ac:dyDescent="0.2">
      <c r="A18" s="159" t="s">
        <v>114</v>
      </c>
      <c r="B18" s="50">
        <v>4745</v>
      </c>
      <c r="C18" s="50">
        <v>1836195022</v>
      </c>
    </row>
    <row r="19" spans="1:11" ht="15" x14ac:dyDescent="0.25">
      <c r="A19" s="158" t="s">
        <v>53</v>
      </c>
      <c r="B19" s="50">
        <v>1679</v>
      </c>
      <c r="C19" s="50">
        <v>1258689359</v>
      </c>
      <c r="I19" s="105"/>
      <c r="J19" s="105"/>
      <c r="K19" s="105"/>
    </row>
    <row r="20" spans="1:11" ht="15" x14ac:dyDescent="0.25">
      <c r="A20" s="158" t="s">
        <v>54</v>
      </c>
      <c r="B20" s="50">
        <v>1882</v>
      </c>
      <c r="C20" s="50">
        <v>1127877175</v>
      </c>
      <c r="I20" s="106"/>
      <c r="J20" s="106"/>
      <c r="K20" s="105"/>
    </row>
    <row r="21" spans="1:11" ht="15" x14ac:dyDescent="0.25">
      <c r="A21" s="158" t="s">
        <v>55</v>
      </c>
      <c r="B21" s="50">
        <v>1958</v>
      </c>
      <c r="C21" s="50">
        <v>1286482090</v>
      </c>
      <c r="I21" s="106"/>
      <c r="J21" s="106"/>
      <c r="K21" s="105"/>
    </row>
    <row r="22" spans="1:11" ht="15" x14ac:dyDescent="0.25">
      <c r="A22" s="158" t="s">
        <v>56</v>
      </c>
      <c r="B22" s="50">
        <v>2087</v>
      </c>
      <c r="C22" s="50">
        <v>1183712798</v>
      </c>
      <c r="I22" s="106"/>
      <c r="J22" s="106"/>
      <c r="K22" s="105"/>
    </row>
    <row r="23" spans="1:11" ht="15" x14ac:dyDescent="0.25">
      <c r="A23" s="158" t="s">
        <v>57</v>
      </c>
      <c r="B23" s="50">
        <v>2102</v>
      </c>
      <c r="C23" s="50">
        <v>1338146505</v>
      </c>
      <c r="I23" s="106"/>
      <c r="J23" s="106"/>
      <c r="K23" s="105"/>
    </row>
    <row r="24" spans="1:11" ht="15" x14ac:dyDescent="0.25">
      <c r="A24" s="158" t="s">
        <v>58</v>
      </c>
      <c r="B24" s="50">
        <v>2214</v>
      </c>
      <c r="C24" s="50">
        <v>1357088383</v>
      </c>
      <c r="I24" s="106"/>
      <c r="J24" s="106"/>
      <c r="K24" s="105"/>
    </row>
    <row r="25" spans="1:11" ht="15" x14ac:dyDescent="0.25">
      <c r="A25" s="158" t="s">
        <v>59</v>
      </c>
      <c r="B25" s="50">
        <v>2472</v>
      </c>
      <c r="C25" s="50">
        <v>1510558530</v>
      </c>
      <c r="I25" s="106"/>
      <c r="J25" s="106"/>
      <c r="K25" s="105"/>
    </row>
    <row r="26" spans="1:11" ht="15" x14ac:dyDescent="0.25">
      <c r="A26" s="158" t="s">
        <v>60</v>
      </c>
      <c r="B26" s="50">
        <v>2287</v>
      </c>
      <c r="C26" s="50">
        <v>1430090485</v>
      </c>
      <c r="I26" s="106"/>
      <c r="J26" s="106"/>
      <c r="K26" s="105"/>
    </row>
    <row r="27" spans="1:11" ht="15" x14ac:dyDescent="0.25">
      <c r="A27" s="158" t="s">
        <v>61</v>
      </c>
      <c r="B27" s="50">
        <v>2363</v>
      </c>
      <c r="C27" s="50">
        <v>1858675255</v>
      </c>
      <c r="I27" s="106"/>
      <c r="J27" s="106"/>
      <c r="K27" s="105"/>
    </row>
    <row r="28" spans="1:11" ht="15" x14ac:dyDescent="0.25">
      <c r="A28" s="158" t="s">
        <v>62</v>
      </c>
      <c r="B28" s="50">
        <v>2356</v>
      </c>
      <c r="C28" s="50">
        <v>1432019155</v>
      </c>
      <c r="I28" s="106"/>
      <c r="J28" s="106"/>
      <c r="K28" s="105"/>
    </row>
    <row r="29" spans="1:11" ht="15" x14ac:dyDescent="0.25">
      <c r="A29" s="158" t="s">
        <v>63</v>
      </c>
      <c r="B29" s="50">
        <v>2320</v>
      </c>
      <c r="C29" s="50">
        <v>1585592813</v>
      </c>
      <c r="I29" s="106"/>
      <c r="J29" s="106"/>
      <c r="K29" s="105"/>
    </row>
    <row r="30" spans="1:11" ht="15" x14ac:dyDescent="0.25">
      <c r="A30" s="159" t="s">
        <v>64</v>
      </c>
      <c r="B30" s="50">
        <v>2401</v>
      </c>
      <c r="C30" s="50">
        <v>1580933527</v>
      </c>
      <c r="I30" s="106"/>
      <c r="J30" s="106"/>
      <c r="K30" s="105"/>
    </row>
    <row r="31" spans="1:11" ht="15" x14ac:dyDescent="0.25">
      <c r="A31" s="158" t="s">
        <v>65</v>
      </c>
      <c r="B31" s="50">
        <v>2044</v>
      </c>
      <c r="C31" s="50">
        <v>1391332212</v>
      </c>
      <c r="I31" s="106"/>
      <c r="J31" s="106"/>
      <c r="K31" s="105"/>
    </row>
    <row r="32" spans="1:11" ht="15" x14ac:dyDescent="0.25">
      <c r="A32" s="158" t="s">
        <v>66</v>
      </c>
      <c r="B32" s="50">
        <v>1955</v>
      </c>
      <c r="C32" s="50">
        <v>957497503</v>
      </c>
      <c r="H32" s="105"/>
      <c r="I32" s="107"/>
      <c r="J32" s="107"/>
    </row>
    <row r="33" spans="1:10" ht="15" x14ac:dyDescent="0.25">
      <c r="A33" s="158" t="s">
        <v>67</v>
      </c>
      <c r="B33" s="50">
        <v>2277</v>
      </c>
      <c r="C33" s="50">
        <v>1450345280</v>
      </c>
      <c r="I33" s="105"/>
      <c r="J33" s="105"/>
    </row>
    <row r="34" spans="1:10" ht="15" x14ac:dyDescent="0.25">
      <c r="A34" s="158" t="s">
        <v>68</v>
      </c>
      <c r="B34" s="50">
        <v>1950</v>
      </c>
      <c r="C34" s="50">
        <v>1690706676</v>
      </c>
      <c r="I34" s="107"/>
      <c r="J34" s="107"/>
    </row>
    <row r="35" spans="1:10" ht="15" x14ac:dyDescent="0.25">
      <c r="A35" s="158" t="s">
        <v>69</v>
      </c>
      <c r="B35" s="50">
        <v>2540</v>
      </c>
      <c r="C35" s="50">
        <v>2237657016</v>
      </c>
      <c r="I35" s="105"/>
      <c r="J35" s="105"/>
    </row>
    <row r="36" spans="1:10" ht="10.199999999999999" x14ac:dyDescent="0.2">
      <c r="A36" s="158" t="s">
        <v>70</v>
      </c>
      <c r="B36" s="50">
        <v>2782</v>
      </c>
      <c r="C36" s="50">
        <v>1659879530</v>
      </c>
    </row>
    <row r="37" spans="1:10" ht="10.199999999999999" x14ac:dyDescent="0.2">
      <c r="A37" s="158" t="s">
        <v>71</v>
      </c>
      <c r="B37" s="50">
        <v>2553</v>
      </c>
      <c r="C37" s="50">
        <v>1699677299</v>
      </c>
    </row>
    <row r="38" spans="1:10" ht="10.199999999999999" x14ac:dyDescent="0.2">
      <c r="A38" s="158" t="s">
        <v>72</v>
      </c>
      <c r="B38" s="50">
        <v>2473</v>
      </c>
      <c r="C38" s="50">
        <v>1928545920</v>
      </c>
    </row>
    <row r="39" spans="1:10" ht="10.199999999999999" x14ac:dyDescent="0.2">
      <c r="A39" s="158" t="s">
        <v>73</v>
      </c>
      <c r="B39" s="50">
        <v>2411</v>
      </c>
      <c r="C39" s="50">
        <v>2344208002</v>
      </c>
    </row>
    <row r="40" spans="1:10" ht="10.199999999999999" x14ac:dyDescent="0.2">
      <c r="A40" s="158" t="s">
        <v>74</v>
      </c>
      <c r="B40" s="50">
        <v>2696</v>
      </c>
      <c r="C40" s="50">
        <v>2254700279</v>
      </c>
    </row>
    <row r="41" spans="1:10" ht="10.199999999999999" x14ac:dyDescent="0.2">
      <c r="A41" s="159" t="s">
        <v>75</v>
      </c>
      <c r="B41" s="50">
        <v>2600</v>
      </c>
      <c r="C41" s="50">
        <v>2533280655</v>
      </c>
    </row>
    <row r="42" spans="1:10" s="88" customFormat="1" ht="10.199999999999999" x14ac:dyDescent="0.2">
      <c r="A42" s="160" t="s">
        <v>76</v>
      </c>
      <c r="B42" s="86">
        <v>2611</v>
      </c>
      <c r="C42" s="86">
        <v>2139057507</v>
      </c>
    </row>
    <row r="43" spans="1:10" s="88" customFormat="1" ht="10.199999999999999" x14ac:dyDescent="0.2">
      <c r="A43" s="158" t="s">
        <v>77</v>
      </c>
      <c r="B43" s="86">
        <v>2485</v>
      </c>
      <c r="C43" s="86">
        <v>1995266684</v>
      </c>
    </row>
    <row r="44" spans="1:10" s="88" customFormat="1" ht="10.199999999999999" x14ac:dyDescent="0.2">
      <c r="A44" s="158" t="s">
        <v>78</v>
      </c>
      <c r="B44" s="86">
        <v>2252</v>
      </c>
      <c r="C44" s="86">
        <v>1224626731</v>
      </c>
    </row>
    <row r="45" spans="1:10" s="88" customFormat="1" ht="10.199999999999999" x14ac:dyDescent="0.2">
      <c r="A45" s="158" t="s">
        <v>79</v>
      </c>
      <c r="B45" s="86">
        <v>2531</v>
      </c>
      <c r="C45" s="86">
        <v>1681951552</v>
      </c>
    </row>
    <row r="46" spans="1:10" s="88" customFormat="1" ht="10.199999999999999" x14ac:dyDescent="0.2">
      <c r="A46" s="158" t="s">
        <v>80</v>
      </c>
      <c r="B46" s="86">
        <v>2529</v>
      </c>
      <c r="C46" s="86">
        <v>1884129693</v>
      </c>
    </row>
    <row r="47" spans="1:10" s="88" customFormat="1" ht="10.199999999999999" x14ac:dyDescent="0.2">
      <c r="A47" s="158" t="s">
        <v>81</v>
      </c>
      <c r="B47" s="86">
        <v>2854</v>
      </c>
      <c r="C47" s="86">
        <v>1857553810</v>
      </c>
    </row>
    <row r="48" spans="1:10" s="88" customFormat="1" ht="10.199999999999999" x14ac:dyDescent="0.2">
      <c r="A48" s="158" t="s">
        <v>82</v>
      </c>
      <c r="B48" s="86">
        <v>2730</v>
      </c>
      <c r="C48" s="86">
        <v>1877663377</v>
      </c>
    </row>
    <row r="49" spans="1:5" s="88" customFormat="1" ht="10.199999999999999" x14ac:dyDescent="0.2">
      <c r="A49" s="158" t="s">
        <v>83</v>
      </c>
      <c r="B49" s="86">
        <v>3346</v>
      </c>
      <c r="C49" s="86">
        <v>2020245480</v>
      </c>
    </row>
    <row r="50" spans="1:5" s="88" customFormat="1" ht="10.199999999999999" x14ac:dyDescent="0.2">
      <c r="A50" s="158" t="s">
        <v>84</v>
      </c>
      <c r="B50" s="86">
        <v>2762</v>
      </c>
      <c r="C50" s="86">
        <v>2074531854</v>
      </c>
    </row>
    <row r="51" spans="1:5" s="88" customFormat="1" ht="10.199999999999999" x14ac:dyDescent="0.2">
      <c r="A51" s="158" t="s">
        <v>85</v>
      </c>
      <c r="B51" s="86">
        <v>2701</v>
      </c>
      <c r="C51" s="86">
        <v>2034907942</v>
      </c>
    </row>
    <row r="52" spans="1:5" s="88" customFormat="1" ht="10.199999999999999" x14ac:dyDescent="0.2">
      <c r="A52" s="158" t="s">
        <v>86</v>
      </c>
      <c r="B52" s="86">
        <v>2993</v>
      </c>
      <c r="C52" s="86">
        <v>1844766946</v>
      </c>
    </row>
    <row r="53" spans="1:5" s="88" customFormat="1" ht="10.199999999999999" x14ac:dyDescent="0.2">
      <c r="A53" s="159" t="s">
        <v>87</v>
      </c>
      <c r="B53" s="86">
        <v>2834</v>
      </c>
      <c r="C53" s="86">
        <v>2017906793</v>
      </c>
    </row>
    <row r="54" spans="1:5" ht="10.199999999999999" x14ac:dyDescent="0.2">
      <c r="A54" s="161" t="s">
        <v>88</v>
      </c>
      <c r="B54" s="53">
        <v>2739</v>
      </c>
      <c r="C54" s="53">
        <v>2121321760</v>
      </c>
    </row>
    <row r="55" spans="1:5" ht="10.199999999999999" x14ac:dyDescent="0.2">
      <c r="A55" s="17" t="s">
        <v>28</v>
      </c>
    </row>
    <row r="57" spans="1:5" ht="12.9" customHeight="1" x14ac:dyDescent="0.3">
      <c r="B57" s="113" t="s">
        <v>241</v>
      </c>
      <c r="C57" s="48"/>
      <c r="D57" s="48"/>
      <c r="E57" s="48"/>
    </row>
    <row r="61" spans="1:5" ht="10.199999999999999" x14ac:dyDescent="0.2">
      <c r="C61" s="4"/>
      <c r="D61" s="4"/>
    </row>
    <row r="62" spans="1:5" ht="10.199999999999999" x14ac:dyDescent="0.2">
      <c r="C62" s="38"/>
      <c r="D62" s="38"/>
    </row>
    <row r="63" spans="1:5" ht="10.199999999999999" x14ac:dyDescent="0.2">
      <c r="C63" s="52"/>
      <c r="D63" s="52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topLeftCell="A67" zoomScale="130" zoomScaleNormal="130" workbookViewId="0">
      <selection activeCell="I26" sqref="I26"/>
    </sheetView>
  </sheetViews>
  <sheetFormatPr defaultColWidth="9.28515625" defaultRowHeight="12.9" customHeight="1" x14ac:dyDescent="0.2"/>
  <cols>
    <col min="1" max="1" width="2.85546875" style="6" customWidth="1"/>
    <col min="2" max="2" width="14.42578125" style="6" customWidth="1"/>
    <col min="3" max="3" width="17.28515625" style="6" customWidth="1"/>
    <col min="4" max="4" width="20.42578125" style="6" customWidth="1"/>
    <col min="5" max="5" width="18.28515625" style="6" customWidth="1"/>
    <col min="6" max="6" width="20.42578125" style="6" customWidth="1"/>
    <col min="7" max="7" width="17.7109375" style="6" customWidth="1"/>
    <col min="8" max="8" width="21.7109375" style="6" customWidth="1"/>
    <col min="9" max="16384" width="9.28515625" style="6"/>
  </cols>
  <sheetData>
    <row r="2" spans="2:8" ht="15.6" x14ac:dyDescent="0.3">
      <c r="B2" s="14" t="s">
        <v>242</v>
      </c>
    </row>
    <row r="3" spans="2:8" ht="12.9" customHeight="1" x14ac:dyDescent="0.2">
      <c r="B3" s="6" t="s">
        <v>46</v>
      </c>
    </row>
    <row r="5" spans="2:8" ht="12.9" customHeight="1" x14ac:dyDescent="0.2">
      <c r="B5" s="185" t="s">
        <v>47</v>
      </c>
      <c r="C5" s="187" t="s">
        <v>101</v>
      </c>
      <c r="D5" s="187"/>
      <c r="E5" s="190" t="s">
        <v>223</v>
      </c>
      <c r="F5" s="190"/>
      <c r="G5" s="187" t="s">
        <v>49</v>
      </c>
      <c r="H5" s="187"/>
    </row>
    <row r="6" spans="2:8" ht="20.399999999999999" x14ac:dyDescent="0.2">
      <c r="B6" s="186"/>
      <c r="C6" s="155" t="s">
        <v>48</v>
      </c>
      <c r="D6" s="155" t="s">
        <v>50</v>
      </c>
      <c r="E6" s="155" t="s">
        <v>48</v>
      </c>
      <c r="F6" s="155" t="s">
        <v>50</v>
      </c>
      <c r="G6" s="155" t="s">
        <v>48</v>
      </c>
      <c r="H6" s="155" t="s">
        <v>50</v>
      </c>
    </row>
    <row r="7" spans="2:8" ht="12.9" customHeight="1" x14ac:dyDescent="0.2">
      <c r="B7" s="162" t="s">
        <v>89</v>
      </c>
      <c r="C7" s="4">
        <v>26235</v>
      </c>
      <c r="D7" s="4">
        <v>549171901</v>
      </c>
      <c r="E7" s="21">
        <v>275360</v>
      </c>
      <c r="F7" s="21">
        <v>15760188088</v>
      </c>
      <c r="G7" s="4">
        <f t="shared" ref="G7:G18" si="0">C7+E7</f>
        <v>301595</v>
      </c>
      <c r="H7" s="4">
        <f t="shared" ref="H7:H18" si="1">D7+F7</f>
        <v>16309359989</v>
      </c>
    </row>
    <row r="8" spans="2:8" ht="12.9" customHeight="1" x14ac:dyDescent="0.2">
      <c r="B8" s="162" t="s">
        <v>90</v>
      </c>
      <c r="C8" s="4">
        <v>21702</v>
      </c>
      <c r="D8" s="4">
        <v>408594978</v>
      </c>
      <c r="E8" s="21">
        <v>271482</v>
      </c>
      <c r="F8" s="21">
        <v>15215794922</v>
      </c>
      <c r="G8" s="4">
        <f t="shared" si="0"/>
        <v>293184</v>
      </c>
      <c r="H8" s="4">
        <f t="shared" si="1"/>
        <v>15624389900</v>
      </c>
    </row>
    <row r="9" spans="2:8" ht="12.9" customHeight="1" x14ac:dyDescent="0.2">
      <c r="B9" s="162" t="s">
        <v>91</v>
      </c>
      <c r="C9" s="4">
        <v>21831</v>
      </c>
      <c r="D9" s="4">
        <v>495719972</v>
      </c>
      <c r="E9" s="21">
        <v>288797</v>
      </c>
      <c r="F9" s="21">
        <v>16545943397</v>
      </c>
      <c r="G9" s="4">
        <f t="shared" si="0"/>
        <v>310628</v>
      </c>
      <c r="H9" s="4">
        <f t="shared" si="1"/>
        <v>17041663369</v>
      </c>
    </row>
    <row r="10" spans="2:8" ht="12.9" customHeight="1" x14ac:dyDescent="0.2">
      <c r="B10" s="162" t="s">
        <v>92</v>
      </c>
      <c r="C10" s="4">
        <v>20728</v>
      </c>
      <c r="D10" s="4">
        <v>446241670</v>
      </c>
      <c r="E10" s="21">
        <v>292133</v>
      </c>
      <c r="F10" s="21">
        <v>16663809311</v>
      </c>
      <c r="G10" s="4">
        <f t="shared" si="0"/>
        <v>312861</v>
      </c>
      <c r="H10" s="4">
        <f t="shared" si="1"/>
        <v>17110050981</v>
      </c>
    </row>
    <row r="11" spans="2:8" ht="12.9" customHeight="1" x14ac:dyDescent="0.2">
      <c r="B11" s="162" t="s">
        <v>93</v>
      </c>
      <c r="C11" s="4">
        <v>21516</v>
      </c>
      <c r="D11" s="4">
        <v>510164051</v>
      </c>
      <c r="E11" s="21">
        <v>301787</v>
      </c>
      <c r="F11" s="21">
        <v>17961235810</v>
      </c>
      <c r="G11" s="4">
        <f t="shared" si="0"/>
        <v>323303</v>
      </c>
      <c r="H11" s="4">
        <f t="shared" si="1"/>
        <v>18471399861</v>
      </c>
    </row>
    <row r="12" spans="2:8" ht="12.9" customHeight="1" x14ac:dyDescent="0.2">
      <c r="B12" s="162" t="s">
        <v>94</v>
      </c>
      <c r="C12" s="4">
        <v>21522</v>
      </c>
      <c r="D12" s="37">
        <v>568065922</v>
      </c>
      <c r="E12" s="21">
        <v>295691</v>
      </c>
      <c r="F12" s="21">
        <v>17788879990</v>
      </c>
      <c r="G12" s="4">
        <f t="shared" si="0"/>
        <v>317213</v>
      </c>
      <c r="H12" s="4">
        <f t="shared" si="1"/>
        <v>18356945912</v>
      </c>
    </row>
    <row r="13" spans="2:8" ht="12.9" customHeight="1" x14ac:dyDescent="0.2">
      <c r="B13" s="162" t="s">
        <v>95</v>
      </c>
      <c r="C13" s="4">
        <v>23529</v>
      </c>
      <c r="D13" s="4">
        <v>590123258</v>
      </c>
      <c r="E13" s="21">
        <v>306131</v>
      </c>
      <c r="F13" s="21">
        <v>19409575083</v>
      </c>
      <c r="G13" s="4">
        <f t="shared" si="0"/>
        <v>329660</v>
      </c>
      <c r="H13" s="4">
        <f t="shared" si="1"/>
        <v>19999698341</v>
      </c>
    </row>
    <row r="14" spans="2:8" ht="12.9" customHeight="1" x14ac:dyDescent="0.2">
      <c r="B14" s="162" t="s">
        <v>96</v>
      </c>
      <c r="C14" s="4">
        <v>23425</v>
      </c>
      <c r="D14" s="37">
        <v>627921980</v>
      </c>
      <c r="E14" s="21">
        <v>288947</v>
      </c>
      <c r="F14" s="21">
        <v>17704561178</v>
      </c>
      <c r="G14" s="4">
        <f t="shared" si="0"/>
        <v>312372</v>
      </c>
      <c r="H14" s="4">
        <f t="shared" si="1"/>
        <v>18332483158</v>
      </c>
    </row>
    <row r="15" spans="2:8" ht="12.9" customHeight="1" x14ac:dyDescent="0.2">
      <c r="B15" s="162" t="s">
        <v>97</v>
      </c>
      <c r="C15" s="4">
        <v>24710</v>
      </c>
      <c r="D15" s="4">
        <v>607564299</v>
      </c>
      <c r="E15" s="21">
        <v>290072</v>
      </c>
      <c r="F15" s="21">
        <v>18210039807</v>
      </c>
      <c r="G15" s="4">
        <f t="shared" si="0"/>
        <v>314782</v>
      </c>
      <c r="H15" s="4">
        <f t="shared" si="1"/>
        <v>18817604106</v>
      </c>
    </row>
    <row r="16" spans="2:8" ht="12.9" customHeight="1" x14ac:dyDescent="0.2">
      <c r="B16" s="162" t="s">
        <v>98</v>
      </c>
      <c r="C16" s="4">
        <v>27699</v>
      </c>
      <c r="D16" s="4">
        <v>600072915</v>
      </c>
      <c r="E16" s="21">
        <v>312343</v>
      </c>
      <c r="F16" s="21">
        <v>19364348638</v>
      </c>
      <c r="G16" s="4">
        <f t="shared" si="0"/>
        <v>340042</v>
      </c>
      <c r="H16" s="4">
        <f t="shared" si="1"/>
        <v>19964421553</v>
      </c>
    </row>
    <row r="17" spans="2:10" ht="12.9" customHeight="1" x14ac:dyDescent="0.2">
      <c r="B17" s="162" t="s">
        <v>99</v>
      </c>
      <c r="C17" s="4">
        <v>26012</v>
      </c>
      <c r="D17" s="4">
        <v>1250958913</v>
      </c>
      <c r="E17" s="21">
        <v>300943</v>
      </c>
      <c r="F17" s="21">
        <v>18070034136</v>
      </c>
      <c r="G17" s="4">
        <f t="shared" si="0"/>
        <v>326955</v>
      </c>
      <c r="H17" s="4">
        <f t="shared" si="1"/>
        <v>19320993049</v>
      </c>
    </row>
    <row r="18" spans="2:10" ht="12.9" customHeight="1" x14ac:dyDescent="0.2">
      <c r="B18" s="162" t="s">
        <v>100</v>
      </c>
      <c r="C18" s="4">
        <v>25114</v>
      </c>
      <c r="D18" s="4">
        <v>621227030</v>
      </c>
      <c r="E18" s="21">
        <v>286252</v>
      </c>
      <c r="F18" s="21">
        <v>19520096232</v>
      </c>
      <c r="G18" s="4">
        <f t="shared" si="0"/>
        <v>311366</v>
      </c>
      <c r="H18" s="4">
        <f t="shared" si="1"/>
        <v>20141323262</v>
      </c>
    </row>
    <row r="19" spans="2:10" ht="12.9" customHeight="1" x14ac:dyDescent="0.2">
      <c r="B19" s="9" t="s">
        <v>49</v>
      </c>
      <c r="C19" s="10">
        <f t="shared" ref="C19:H19" si="2">SUM(C7:C18)</f>
        <v>284023</v>
      </c>
      <c r="D19" s="10">
        <f t="shared" si="2"/>
        <v>7275826889</v>
      </c>
      <c r="E19" s="23">
        <f t="shared" si="2"/>
        <v>3509938</v>
      </c>
      <c r="F19" s="23">
        <f t="shared" si="2"/>
        <v>212214506592</v>
      </c>
      <c r="G19" s="10">
        <f t="shared" si="2"/>
        <v>3793961</v>
      </c>
      <c r="H19" s="10">
        <f t="shared" si="2"/>
        <v>219490333481</v>
      </c>
    </row>
    <row r="20" spans="2:10" ht="12.9" customHeight="1" x14ac:dyDescent="0.2">
      <c r="B20" s="18" t="s">
        <v>28</v>
      </c>
      <c r="C20" s="4"/>
      <c r="D20" s="4"/>
      <c r="E20" s="4"/>
      <c r="F20" s="4"/>
      <c r="G20" s="4"/>
      <c r="H20" s="4"/>
      <c r="I20" s="36"/>
      <c r="J20" s="36"/>
    </row>
    <row r="21" spans="2:10" ht="12.9" customHeight="1" x14ac:dyDescent="0.2">
      <c r="C21" s="4"/>
      <c r="D21" s="4"/>
      <c r="E21" s="4"/>
      <c r="F21" s="4"/>
      <c r="G21" s="4"/>
      <c r="H21" s="4"/>
      <c r="I21" s="36"/>
      <c r="J21" s="36"/>
    </row>
    <row r="22" spans="2:10" ht="12.9" customHeight="1" x14ac:dyDescent="0.2">
      <c r="B22" s="22" t="s">
        <v>243</v>
      </c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2" spans="2:8" ht="12.9" customHeight="1" x14ac:dyDescent="0.2">
      <c r="C42" s="4"/>
      <c r="D42" s="4"/>
      <c r="E42" s="4"/>
      <c r="F42" s="4"/>
      <c r="G42" s="4"/>
      <c r="H42" s="4"/>
    </row>
    <row r="45" spans="2:8" ht="12.9" customHeight="1" x14ac:dyDescent="0.2">
      <c r="B45" s="22" t="s">
        <v>244</v>
      </c>
    </row>
    <row r="46" spans="2:8" ht="12.9" customHeight="1" x14ac:dyDescent="0.2">
      <c r="G46" s="6" t="s">
        <v>4</v>
      </c>
    </row>
    <row r="66" spans="2:2" ht="12.9" customHeight="1" x14ac:dyDescent="0.2">
      <c r="B66" s="22" t="s">
        <v>245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showGridLines="0" topLeftCell="A43" zoomScale="120" zoomScaleNormal="120" workbookViewId="0">
      <selection activeCell="I28" sqref="I28"/>
    </sheetView>
  </sheetViews>
  <sheetFormatPr defaultColWidth="9.28515625" defaultRowHeight="12.9" customHeight="1" x14ac:dyDescent="0.2"/>
  <cols>
    <col min="1" max="1" width="2.85546875" style="6" customWidth="1"/>
    <col min="2" max="2" width="18.28515625" style="6" customWidth="1"/>
    <col min="3" max="3" width="35.85546875" style="6" customWidth="1"/>
    <col min="4" max="4" width="9.28515625" style="6" customWidth="1"/>
    <col min="5" max="16384" width="9.28515625" style="6"/>
  </cols>
  <sheetData>
    <row r="2" spans="2:3" ht="15.6" x14ac:dyDescent="0.3">
      <c r="B2" s="14" t="s">
        <v>247</v>
      </c>
    </row>
    <row r="5" spans="2:3" ht="20.399999999999999" x14ac:dyDescent="0.2">
      <c r="B5" s="8" t="s">
        <v>147</v>
      </c>
      <c r="C5" s="15" t="s">
        <v>246</v>
      </c>
    </row>
    <row r="6" spans="2:3" ht="12.9" customHeight="1" x14ac:dyDescent="0.2">
      <c r="B6" s="154" t="s">
        <v>5</v>
      </c>
      <c r="C6" s="1">
        <v>0.92951535347885761</v>
      </c>
    </row>
    <row r="7" spans="2:3" ht="12.9" customHeight="1" x14ac:dyDescent="0.2">
      <c r="B7" s="154" t="s">
        <v>6</v>
      </c>
      <c r="C7" s="1">
        <v>2.8161596811353624E-2</v>
      </c>
    </row>
    <row r="8" spans="2:3" ht="12.9" customHeight="1" x14ac:dyDescent="0.2">
      <c r="B8" s="154" t="s">
        <v>148</v>
      </c>
      <c r="C8" s="1">
        <v>7.0406627796121253E-3</v>
      </c>
    </row>
    <row r="9" spans="2:3" ht="12.9" customHeight="1" x14ac:dyDescent="0.2">
      <c r="B9" s="154" t="s">
        <v>9</v>
      </c>
      <c r="C9" s="1">
        <v>3.2607082676917344E-3</v>
      </c>
    </row>
    <row r="10" spans="2:3" ht="12.9" customHeight="1" x14ac:dyDescent="0.2">
      <c r="B10" s="164" t="s">
        <v>136</v>
      </c>
      <c r="C10" s="96">
        <v>3.2000000000000001E-2</v>
      </c>
    </row>
    <row r="11" spans="2:3" ht="12.9" customHeight="1" x14ac:dyDescent="0.2">
      <c r="B11" s="18" t="s">
        <v>28</v>
      </c>
      <c r="C11" s="1"/>
    </row>
    <row r="12" spans="2:3" ht="12.9" customHeight="1" x14ac:dyDescent="0.2">
      <c r="C12" s="1"/>
    </row>
    <row r="13" spans="2:3" ht="12.9" customHeight="1" x14ac:dyDescent="0.25">
      <c r="B13" s="66" t="s">
        <v>248</v>
      </c>
    </row>
    <row r="17" spans="10:11" ht="12.9" customHeight="1" x14ac:dyDescent="0.2">
      <c r="J17" s="43"/>
      <c r="K17" s="42"/>
    </row>
    <row r="27" spans="10:11" ht="12.9" customHeight="1" x14ac:dyDescent="0.2">
      <c r="J27" s="29"/>
    </row>
    <row r="33" spans="2:10" ht="12.9" customHeight="1" x14ac:dyDescent="0.2">
      <c r="J33" s="29"/>
    </row>
    <row r="35" spans="2:10" ht="15.6" x14ac:dyDescent="0.3">
      <c r="B35" s="14" t="s">
        <v>249</v>
      </c>
    </row>
    <row r="38" spans="2:10" ht="20.399999999999999" x14ac:dyDescent="0.2">
      <c r="B38" s="156" t="s">
        <v>147</v>
      </c>
      <c r="C38" s="155" t="s">
        <v>250</v>
      </c>
    </row>
    <row r="39" spans="2:10" ht="12.9" customHeight="1" x14ac:dyDescent="0.2">
      <c r="B39" s="154" t="s">
        <v>5</v>
      </c>
      <c r="C39" s="1">
        <v>0.8642313050742042</v>
      </c>
    </row>
    <row r="40" spans="2:10" ht="12.9" customHeight="1" x14ac:dyDescent="0.2">
      <c r="B40" s="154" t="s">
        <v>6</v>
      </c>
      <c r="C40" s="1">
        <v>0.11975036867741722</v>
      </c>
    </row>
    <row r="41" spans="2:10" ht="12.9" customHeight="1" x14ac:dyDescent="0.2">
      <c r="B41" s="154" t="s">
        <v>148</v>
      </c>
      <c r="C41" s="1">
        <v>4.8461932612237904E-3</v>
      </c>
    </row>
    <row r="42" spans="2:10" ht="12.9" customHeight="1" x14ac:dyDescent="0.2">
      <c r="B42" s="154" t="s">
        <v>9</v>
      </c>
      <c r="C42" s="1">
        <v>1.951452828080392E-3</v>
      </c>
    </row>
    <row r="43" spans="2:10" ht="12.9" customHeight="1" x14ac:dyDescent="0.2">
      <c r="B43" s="164" t="s">
        <v>136</v>
      </c>
      <c r="C43" s="27">
        <v>8.5000000000000006E-3</v>
      </c>
    </row>
    <row r="44" spans="2:10" ht="12.9" customHeight="1" x14ac:dyDescent="0.2">
      <c r="B44" s="18" t="s">
        <v>28</v>
      </c>
    </row>
    <row r="46" spans="2:10" ht="12.9" customHeight="1" x14ac:dyDescent="0.25">
      <c r="B46" s="66" t="s">
        <v>251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showGridLines="0" topLeftCell="A43" workbookViewId="0">
      <selection activeCell="H41" sqref="H41"/>
    </sheetView>
  </sheetViews>
  <sheetFormatPr defaultColWidth="9.28515625" defaultRowHeight="12.9" customHeight="1" x14ac:dyDescent="0.2"/>
  <cols>
    <col min="1" max="1" width="16.28515625" style="45" customWidth="1"/>
    <col min="2" max="2" width="29.2851562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10" width="13.7109375" style="45" customWidth="1"/>
    <col min="11" max="11" width="24" style="45" customWidth="1"/>
    <col min="12" max="16384" width="9.28515625" style="45"/>
  </cols>
  <sheetData>
    <row r="3" spans="1:8" ht="15.6" x14ac:dyDescent="0.3">
      <c r="A3" s="64" t="s">
        <v>252</v>
      </c>
      <c r="B3" s="48"/>
      <c r="C3" s="48"/>
      <c r="D3" s="48"/>
      <c r="E3" s="48"/>
      <c r="F3" s="48"/>
    </row>
    <row r="5" spans="1:8" ht="10.199999999999999" x14ac:dyDescent="0.2">
      <c r="A5" s="185" t="s">
        <v>47</v>
      </c>
      <c r="B5" s="187" t="s">
        <v>49</v>
      </c>
      <c r="C5" s="187"/>
    </row>
    <row r="6" spans="1:8" ht="10.199999999999999" x14ac:dyDescent="0.2">
      <c r="A6" s="186"/>
      <c r="B6" s="47" t="s">
        <v>51</v>
      </c>
      <c r="C6" s="46" t="s">
        <v>52</v>
      </c>
    </row>
    <row r="7" spans="1:8" ht="10.199999999999999" x14ac:dyDescent="0.2">
      <c r="A7" s="158" t="s">
        <v>53</v>
      </c>
      <c r="B7" s="50">
        <v>11322</v>
      </c>
      <c r="C7" s="50">
        <v>1014671961</v>
      </c>
    </row>
    <row r="8" spans="1:8" ht="10.199999999999999" x14ac:dyDescent="0.2">
      <c r="A8" s="158" t="s">
        <v>54</v>
      </c>
      <c r="B8" s="50">
        <v>8476</v>
      </c>
      <c r="C8" s="50">
        <v>1024866148</v>
      </c>
    </row>
    <row r="9" spans="1:8" ht="10.199999999999999" x14ac:dyDescent="0.2">
      <c r="A9" s="158" t="s">
        <v>55</v>
      </c>
      <c r="B9" s="50">
        <v>9808</v>
      </c>
      <c r="C9" s="50">
        <v>890356053</v>
      </c>
    </row>
    <row r="10" spans="1:8" ht="10.199999999999999" x14ac:dyDescent="0.2">
      <c r="A10" s="158" t="s">
        <v>56</v>
      </c>
      <c r="B10" s="50">
        <v>9215</v>
      </c>
      <c r="C10" s="50">
        <v>909069777</v>
      </c>
    </row>
    <row r="11" spans="1:8" ht="10.199999999999999" x14ac:dyDescent="0.2">
      <c r="A11" s="158" t="s">
        <v>57</v>
      </c>
      <c r="B11" s="50">
        <v>9989</v>
      </c>
      <c r="C11" s="50">
        <v>1019728060</v>
      </c>
    </row>
    <row r="12" spans="1:8" ht="10.199999999999999" x14ac:dyDescent="0.2">
      <c r="A12" s="158" t="s">
        <v>58</v>
      </c>
      <c r="B12" s="50">
        <v>11958</v>
      </c>
      <c r="C12" s="50">
        <v>1409934586</v>
      </c>
    </row>
    <row r="13" spans="1:8" ht="10.199999999999999" x14ac:dyDescent="0.2">
      <c r="A13" s="158" t="s">
        <v>59</v>
      </c>
      <c r="B13" s="50">
        <v>11222</v>
      </c>
      <c r="C13" s="50">
        <v>1128971942</v>
      </c>
      <c r="H13" s="158"/>
    </row>
    <row r="14" spans="1:8" ht="10.199999999999999" x14ac:dyDescent="0.2">
      <c r="A14" s="158" t="s">
        <v>60</v>
      </c>
      <c r="B14" s="50">
        <v>11201</v>
      </c>
      <c r="C14" s="50">
        <v>932700429</v>
      </c>
      <c r="H14" s="158"/>
    </row>
    <row r="15" spans="1:8" ht="10.199999999999999" x14ac:dyDescent="0.2">
      <c r="A15" s="158" t="s">
        <v>61</v>
      </c>
      <c r="B15" s="50">
        <v>13012</v>
      </c>
      <c r="C15" s="50">
        <v>1135815431</v>
      </c>
      <c r="H15" s="158"/>
    </row>
    <row r="16" spans="1:8" ht="10.199999999999999" x14ac:dyDescent="0.2">
      <c r="A16" s="158" t="s">
        <v>62</v>
      </c>
      <c r="B16" s="50">
        <v>13091</v>
      </c>
      <c r="C16" s="50">
        <v>1049259627</v>
      </c>
      <c r="H16" s="158"/>
    </row>
    <row r="17" spans="1:11" ht="10.199999999999999" x14ac:dyDescent="0.2">
      <c r="A17" s="158" t="s">
        <v>63</v>
      </c>
      <c r="B17" s="50">
        <v>13655</v>
      </c>
      <c r="C17" s="50">
        <v>935899684</v>
      </c>
      <c r="H17" s="158"/>
    </row>
    <row r="18" spans="1:11" ht="10.199999999999999" x14ac:dyDescent="0.2">
      <c r="A18" s="159" t="s">
        <v>64</v>
      </c>
      <c r="B18" s="50">
        <v>14423</v>
      </c>
      <c r="C18" s="50">
        <v>1341840599</v>
      </c>
      <c r="H18" s="158"/>
    </row>
    <row r="19" spans="1:11" ht="10.199999999999999" x14ac:dyDescent="0.2">
      <c r="A19" s="158" t="s">
        <v>65</v>
      </c>
      <c r="B19" s="50">
        <v>13498</v>
      </c>
      <c r="C19" s="50">
        <v>1462334104</v>
      </c>
      <c r="H19" s="158"/>
    </row>
    <row r="20" spans="1:11" ht="10.199999999999999" x14ac:dyDescent="0.2">
      <c r="A20" s="158" t="s">
        <v>66</v>
      </c>
      <c r="B20" s="50">
        <v>12242</v>
      </c>
      <c r="C20" s="50">
        <v>696143599</v>
      </c>
      <c r="H20" s="158"/>
    </row>
    <row r="21" spans="1:11" ht="10.199999999999999" x14ac:dyDescent="0.2">
      <c r="A21" s="158" t="s">
        <v>67</v>
      </c>
      <c r="B21" s="50">
        <v>15984</v>
      </c>
      <c r="C21" s="50">
        <v>991634142</v>
      </c>
      <c r="H21" s="158"/>
    </row>
    <row r="22" spans="1:11" ht="10.199999999999999" x14ac:dyDescent="0.2">
      <c r="A22" s="158" t="s">
        <v>68</v>
      </c>
      <c r="B22" s="50">
        <v>13869</v>
      </c>
      <c r="C22" s="50">
        <v>1385404316</v>
      </c>
      <c r="H22" s="158"/>
    </row>
    <row r="23" spans="1:11" ht="10.199999999999999" x14ac:dyDescent="0.2">
      <c r="A23" s="158" t="s">
        <v>69</v>
      </c>
      <c r="B23" s="50">
        <v>16471</v>
      </c>
      <c r="C23" s="50">
        <v>1357650496</v>
      </c>
      <c r="H23" s="158"/>
    </row>
    <row r="24" spans="1:11" ht="10.199999999999999" x14ac:dyDescent="0.2">
      <c r="A24" s="158" t="s">
        <v>70</v>
      </c>
      <c r="B24" s="50">
        <v>18961</v>
      </c>
      <c r="C24" s="50">
        <v>1905606889</v>
      </c>
      <c r="H24" s="159"/>
    </row>
    <row r="25" spans="1:11" ht="10.199999999999999" x14ac:dyDescent="0.2">
      <c r="A25" s="158" t="s">
        <v>71</v>
      </c>
      <c r="B25" s="50">
        <v>17930</v>
      </c>
      <c r="C25" s="50">
        <v>1628379557</v>
      </c>
      <c r="H25" s="158"/>
    </row>
    <row r="26" spans="1:11" ht="10.199999999999999" x14ac:dyDescent="0.2">
      <c r="A26" s="158" t="s">
        <v>72</v>
      </c>
      <c r="B26" s="50">
        <v>18808</v>
      </c>
      <c r="C26" s="50">
        <v>1480403081</v>
      </c>
      <c r="H26" s="158"/>
    </row>
    <row r="27" spans="1:11" ht="10.199999999999999" x14ac:dyDescent="0.2">
      <c r="A27" s="158" t="s">
        <v>73</v>
      </c>
      <c r="B27" s="50">
        <v>17650</v>
      </c>
      <c r="C27" s="50">
        <v>2228833905</v>
      </c>
      <c r="H27" s="158"/>
    </row>
    <row r="28" spans="1:11" ht="10.199999999999999" x14ac:dyDescent="0.2">
      <c r="A28" s="158" t="s">
        <v>74</v>
      </c>
      <c r="B28" s="50">
        <v>19192</v>
      </c>
      <c r="C28" s="50">
        <v>2458915324</v>
      </c>
      <c r="H28" s="158"/>
    </row>
    <row r="29" spans="1:11" ht="10.199999999999999" x14ac:dyDescent="0.2">
      <c r="A29" s="159" t="s">
        <v>75</v>
      </c>
      <c r="B29" s="50">
        <v>19092</v>
      </c>
      <c r="C29" s="50">
        <v>2207487369</v>
      </c>
      <c r="H29" s="158"/>
    </row>
    <row r="30" spans="1:11" s="89" customFormat="1" ht="11.4" customHeight="1" x14ac:dyDescent="0.3">
      <c r="A30" s="160" t="s">
        <v>76</v>
      </c>
      <c r="B30" s="86">
        <v>18499</v>
      </c>
      <c r="C30" s="86">
        <v>1718582481</v>
      </c>
      <c r="H30" s="158"/>
      <c r="I30" s="108"/>
      <c r="J30" s="109"/>
      <c r="K30" s="109"/>
    </row>
    <row r="31" spans="1:11" s="89" customFormat="1" ht="11.4" customHeight="1" x14ac:dyDescent="0.3">
      <c r="A31" s="158" t="s">
        <v>77</v>
      </c>
      <c r="B31" s="86">
        <v>18326</v>
      </c>
      <c r="C31" s="86">
        <v>2203863344</v>
      </c>
      <c r="H31" s="158"/>
      <c r="I31" s="108"/>
      <c r="J31" s="109"/>
      <c r="K31" s="109"/>
    </row>
    <row r="32" spans="1:11" s="89" customFormat="1" ht="12.6" customHeight="1" x14ac:dyDescent="0.3">
      <c r="A32" s="158" t="s">
        <v>78</v>
      </c>
      <c r="B32" s="86">
        <v>16563</v>
      </c>
      <c r="C32" s="86">
        <v>1466361257</v>
      </c>
      <c r="H32" s="158"/>
      <c r="I32" s="108"/>
      <c r="J32" s="109"/>
      <c r="K32" s="109"/>
    </row>
    <row r="33" spans="1:11" s="89" customFormat="1" ht="11.4" customHeight="1" x14ac:dyDescent="0.3">
      <c r="A33" s="158" t="s">
        <v>79</v>
      </c>
      <c r="B33" s="86">
        <v>18898</v>
      </c>
      <c r="C33" s="86">
        <v>1391071984</v>
      </c>
      <c r="H33" s="158"/>
      <c r="I33" s="108"/>
      <c r="J33" s="109"/>
      <c r="K33" s="109"/>
    </row>
    <row r="34" spans="1:11" s="89" customFormat="1" ht="12.6" customHeight="1" x14ac:dyDescent="0.3">
      <c r="A34" s="158" t="s">
        <v>80</v>
      </c>
      <c r="B34" s="86">
        <v>18098</v>
      </c>
      <c r="C34" s="86">
        <v>1729614630</v>
      </c>
      <c r="H34" s="158"/>
      <c r="I34" s="108"/>
      <c r="J34" s="109"/>
      <c r="K34" s="109"/>
    </row>
    <row r="35" spans="1:11" s="89" customFormat="1" ht="11.4" customHeight="1" x14ac:dyDescent="0.3">
      <c r="A35" s="158" t="s">
        <v>81</v>
      </c>
      <c r="B35" s="86">
        <v>19833</v>
      </c>
      <c r="C35" s="86">
        <v>1673285037</v>
      </c>
      <c r="H35" s="158"/>
      <c r="I35" s="108"/>
      <c r="J35" s="109"/>
      <c r="K35" s="109"/>
    </row>
    <row r="36" spans="1:11" s="89" customFormat="1" ht="13.95" customHeight="1" x14ac:dyDescent="0.3">
      <c r="A36" s="158" t="s">
        <v>82</v>
      </c>
      <c r="B36" s="86">
        <v>19036</v>
      </c>
      <c r="C36" s="86">
        <v>1843341774</v>
      </c>
      <c r="H36" s="159"/>
      <c r="I36" s="108"/>
      <c r="J36" s="109"/>
      <c r="K36" s="109"/>
    </row>
    <row r="37" spans="1:11" s="89" customFormat="1" ht="12.6" customHeight="1" x14ac:dyDescent="0.3">
      <c r="A37" s="158" t="s">
        <v>83</v>
      </c>
      <c r="B37" s="86">
        <v>19065</v>
      </c>
      <c r="C37" s="86">
        <v>2161979050</v>
      </c>
      <c r="H37" s="158"/>
      <c r="I37" s="108"/>
      <c r="J37" s="109"/>
      <c r="K37" s="109"/>
    </row>
    <row r="38" spans="1:11" s="89" customFormat="1" ht="17.399999999999999" x14ac:dyDescent="0.3">
      <c r="A38" s="158" t="s">
        <v>84</v>
      </c>
      <c r="B38" s="86">
        <v>17603</v>
      </c>
      <c r="C38" s="86">
        <v>1270608617</v>
      </c>
      <c r="H38" s="158"/>
      <c r="I38" s="108"/>
      <c r="J38" s="109"/>
      <c r="K38" s="109"/>
    </row>
    <row r="39" spans="1:11" s="89" customFormat="1" ht="17.399999999999999" x14ac:dyDescent="0.3">
      <c r="A39" s="158" t="s">
        <v>85</v>
      </c>
      <c r="B39" s="86">
        <v>16246</v>
      </c>
      <c r="C39" s="86">
        <v>1197948027</v>
      </c>
      <c r="H39" s="158"/>
      <c r="I39" s="108"/>
      <c r="J39" s="109"/>
      <c r="K39" s="109"/>
    </row>
    <row r="40" spans="1:11" s="89" customFormat="1" ht="17.399999999999999" x14ac:dyDescent="0.3">
      <c r="A40" s="158" t="s">
        <v>86</v>
      </c>
      <c r="B40" s="86">
        <v>18456</v>
      </c>
      <c r="C40" s="86">
        <v>1312418265</v>
      </c>
      <c r="H40" s="158"/>
      <c r="I40" s="110"/>
      <c r="J40" s="109"/>
      <c r="K40" s="109"/>
    </row>
    <row r="41" spans="1:11" s="89" customFormat="1" ht="17.399999999999999" x14ac:dyDescent="0.3">
      <c r="A41" s="159" t="s">
        <v>87</v>
      </c>
      <c r="B41" s="86">
        <v>17981</v>
      </c>
      <c r="C41" s="86">
        <v>1547583272</v>
      </c>
      <c r="H41" s="158"/>
      <c r="I41" s="147"/>
      <c r="J41" s="109"/>
      <c r="K41" s="109"/>
    </row>
    <row r="42" spans="1:11" ht="17.399999999999999" x14ac:dyDescent="0.3">
      <c r="A42" s="161" t="s">
        <v>88</v>
      </c>
      <c r="B42" s="53">
        <v>18471</v>
      </c>
      <c r="C42" s="53">
        <v>1909534034</v>
      </c>
      <c r="H42" s="158"/>
      <c r="I42" s="111"/>
      <c r="J42" s="112"/>
      <c r="K42" s="112"/>
    </row>
    <row r="43" spans="1:11" ht="10.199999999999999" x14ac:dyDescent="0.2">
      <c r="A43" s="17" t="s">
        <v>28</v>
      </c>
      <c r="H43" s="158"/>
    </row>
    <row r="44" spans="1:11" ht="12.9" customHeight="1" x14ac:dyDescent="0.2">
      <c r="H44" s="158"/>
    </row>
    <row r="45" spans="1:11" ht="15.75" customHeight="1" x14ac:dyDescent="0.3">
      <c r="H45" s="158"/>
      <c r="J45" s="112"/>
      <c r="K45" s="112"/>
    </row>
    <row r="46" spans="1:11" ht="12.9" customHeight="1" x14ac:dyDescent="0.3">
      <c r="B46" s="113" t="s">
        <v>253</v>
      </c>
      <c r="C46" s="48"/>
      <c r="D46" s="48"/>
      <c r="E46" s="48"/>
      <c r="H46" s="158"/>
      <c r="J46" s="112"/>
      <c r="K46" s="112"/>
    </row>
    <row r="47" spans="1:11" ht="12.9" customHeight="1" x14ac:dyDescent="0.3">
      <c r="H47" s="159"/>
      <c r="J47" s="112"/>
      <c r="K47" s="112"/>
    </row>
    <row r="48" spans="1:11" ht="12.9" customHeight="1" x14ac:dyDescent="0.2">
      <c r="H48" s="160"/>
    </row>
    <row r="49" spans="3:8" ht="10.199999999999999" x14ac:dyDescent="0.2">
      <c r="C49" s="4"/>
      <c r="D49" s="4"/>
      <c r="H49" s="158"/>
    </row>
    <row r="50" spans="3:8" ht="10.199999999999999" x14ac:dyDescent="0.2">
      <c r="C50" s="38"/>
      <c r="D50" s="38"/>
      <c r="H50" s="158"/>
    </row>
    <row r="51" spans="3:8" ht="10.199999999999999" x14ac:dyDescent="0.2">
      <c r="C51" s="52"/>
      <c r="D51" s="52"/>
      <c r="H51" s="158"/>
    </row>
    <row r="52" spans="3:8" ht="12.9" customHeight="1" x14ac:dyDescent="0.2">
      <c r="H52" s="158"/>
    </row>
    <row r="53" spans="3:8" ht="12.9" customHeight="1" x14ac:dyDescent="0.2">
      <c r="H53" s="158"/>
    </row>
    <row r="54" spans="3:8" ht="12.9" customHeight="1" x14ac:dyDescent="0.2">
      <c r="H54" s="158"/>
    </row>
    <row r="55" spans="3:8" ht="12.9" customHeight="1" x14ac:dyDescent="0.2">
      <c r="H55" s="158"/>
    </row>
    <row r="56" spans="3:8" ht="12.9" customHeight="1" x14ac:dyDescent="0.2">
      <c r="H56" s="158"/>
    </row>
    <row r="57" spans="3:8" ht="12.9" customHeight="1" x14ac:dyDescent="0.2">
      <c r="H57" s="158"/>
    </row>
    <row r="58" spans="3:8" ht="12.9" customHeight="1" x14ac:dyDescent="0.2">
      <c r="H58" s="158"/>
    </row>
    <row r="59" spans="3:8" ht="12.9" customHeight="1" x14ac:dyDescent="0.2">
      <c r="H59" s="159"/>
    </row>
    <row r="60" spans="3:8" ht="12.9" customHeight="1" x14ac:dyDescent="0.2">
      <c r="H60" s="168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68"/>
  <sheetViews>
    <sheetView showGridLines="0" topLeftCell="A64" workbookViewId="0">
      <selection activeCell="K54" sqref="K54"/>
    </sheetView>
  </sheetViews>
  <sheetFormatPr defaultColWidth="9.28515625" defaultRowHeight="12.9" customHeight="1" x14ac:dyDescent="0.2"/>
  <cols>
    <col min="1" max="1" width="2.85546875" style="5" customWidth="1"/>
    <col min="2" max="9" width="9.28515625" style="5"/>
    <col min="10" max="10" width="39" style="5" customWidth="1"/>
    <col min="11" max="11" width="55" style="5" customWidth="1"/>
    <col min="12" max="12" width="15" style="5" customWidth="1"/>
    <col min="13" max="13" width="9.28515625" style="5"/>
    <col min="14" max="14" width="22.140625" style="5" customWidth="1"/>
    <col min="15" max="16384" width="9.28515625" style="5"/>
  </cols>
  <sheetData>
    <row r="2" spans="2:15" ht="19.2" customHeight="1" x14ac:dyDescent="0.25">
      <c r="B2" s="66" t="s">
        <v>32</v>
      </c>
      <c r="K2" s="8" t="s">
        <v>30</v>
      </c>
      <c r="L2" s="7" t="s">
        <v>31</v>
      </c>
      <c r="M2" s="7" t="s">
        <v>1</v>
      </c>
      <c r="N2" s="7" t="s">
        <v>13</v>
      </c>
      <c r="O2" s="7" t="s">
        <v>1</v>
      </c>
    </row>
    <row r="3" spans="2:15" ht="12.9" customHeight="1" x14ac:dyDescent="0.2">
      <c r="K3" s="154" t="s">
        <v>14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" customHeight="1" x14ac:dyDescent="0.2">
      <c r="K4" s="154" t="s">
        <v>33</v>
      </c>
      <c r="L4" s="33">
        <v>303058642</v>
      </c>
      <c r="M4" s="39">
        <f>L4/L9</f>
        <v>0.80471003305977429</v>
      </c>
      <c r="N4" s="33">
        <v>1918046876783</v>
      </c>
      <c r="O4" s="39">
        <f>N4/N9</f>
        <v>0.95734240381548941</v>
      </c>
    </row>
    <row r="5" spans="2:15" ht="12.9" customHeight="1" x14ac:dyDescent="0.2">
      <c r="K5" s="154" t="s">
        <v>34</v>
      </c>
      <c r="L5" s="33">
        <v>22784868</v>
      </c>
      <c r="M5" s="40">
        <f>L5/L9</f>
        <v>6.050054128317052E-2</v>
      </c>
      <c r="N5" s="33">
        <v>59514169532</v>
      </c>
      <c r="O5" s="39">
        <f>N5/N9</f>
        <v>2.970492473907008E-2</v>
      </c>
    </row>
    <row r="6" spans="2:15" ht="12.9" customHeight="1" x14ac:dyDescent="0.2">
      <c r="K6" s="154" t="s">
        <v>35</v>
      </c>
      <c r="L6" s="33">
        <v>23137485</v>
      </c>
      <c r="M6" s="39">
        <f>L6/L9</f>
        <v>6.1436843366011101E-2</v>
      </c>
      <c r="N6" s="33">
        <v>5415783828</v>
      </c>
      <c r="O6" s="39">
        <f>N6/N9</f>
        <v>2.7031453564568719E-3</v>
      </c>
    </row>
    <row r="7" spans="2:15" ht="12.9" customHeight="1" x14ac:dyDescent="0.2">
      <c r="K7" s="154" t="s">
        <v>36</v>
      </c>
      <c r="L7" s="33">
        <v>27486333</v>
      </c>
      <c r="M7" s="39">
        <f>L7/L9</f>
        <v>7.2984316801373267E-2</v>
      </c>
      <c r="N7" s="33">
        <v>20329358957</v>
      </c>
      <c r="O7" s="39">
        <f>N7/N9</f>
        <v>1.0146862210461084E-2</v>
      </c>
    </row>
    <row r="8" spans="2:15" ht="12.9" customHeight="1" x14ac:dyDescent="0.2">
      <c r="K8" s="154" t="s">
        <v>37</v>
      </c>
      <c r="L8" s="97">
        <v>138691</v>
      </c>
      <c r="M8" s="98">
        <v>3.6826548967078509E-4</v>
      </c>
      <c r="N8" s="97">
        <v>205688300</v>
      </c>
      <c r="O8" s="98">
        <v>2.0000000000000001E-4</v>
      </c>
    </row>
    <row r="9" spans="2:15" ht="12.9" customHeight="1" x14ac:dyDescent="0.2">
      <c r="K9" s="11" t="s">
        <v>15</v>
      </c>
      <c r="L9" s="12">
        <f>SUM(L4:L8)</f>
        <v>376606019</v>
      </c>
      <c r="M9" s="13">
        <v>1</v>
      </c>
      <c r="N9" s="12">
        <f>SUM(N4:N8)</f>
        <v>2003511877400</v>
      </c>
      <c r="O9" s="13">
        <v>1</v>
      </c>
    </row>
    <row r="10" spans="2:15" ht="12.9" customHeight="1" x14ac:dyDescent="0.2">
      <c r="K10" s="154" t="s">
        <v>16</v>
      </c>
      <c r="L10" s="4"/>
      <c r="M10" s="4"/>
      <c r="N10" s="4"/>
      <c r="O10" s="4"/>
    </row>
    <row r="11" spans="2:15" ht="12.9" customHeight="1" x14ac:dyDescent="0.2">
      <c r="K11" s="154" t="s">
        <v>33</v>
      </c>
      <c r="L11" s="33">
        <v>3833309</v>
      </c>
      <c r="M11" s="39">
        <f>L11/L15</f>
        <v>0.36313555203617082</v>
      </c>
      <c r="N11" s="33">
        <v>247167149939</v>
      </c>
      <c r="O11" s="39">
        <f>N11/N15</f>
        <v>0.49943357182374143</v>
      </c>
    </row>
    <row r="12" spans="2:15" ht="12.9" customHeight="1" x14ac:dyDescent="0.2">
      <c r="K12" s="154" t="s">
        <v>38</v>
      </c>
      <c r="L12" s="33">
        <v>6484021</v>
      </c>
      <c r="M12" s="39">
        <f>L12/L15</f>
        <v>0.61424178046933453</v>
      </c>
      <c r="N12" s="33">
        <v>247250441295</v>
      </c>
      <c r="O12" s="39">
        <f>N12/N15</f>
        <v>0.49960187290840979</v>
      </c>
    </row>
    <row r="13" spans="2:15" ht="12.9" customHeight="1" x14ac:dyDescent="0.2">
      <c r="K13" s="154" t="s">
        <v>37</v>
      </c>
      <c r="L13" s="97">
        <v>13054</v>
      </c>
      <c r="M13" s="98">
        <v>1.2999999999999999E-3</v>
      </c>
      <c r="N13" s="97">
        <v>27493568</v>
      </c>
      <c r="O13" s="98">
        <v>5.555435207230303E-5</v>
      </c>
    </row>
    <row r="14" spans="2:15" ht="12.9" customHeight="1" x14ac:dyDescent="0.2">
      <c r="K14" s="154" t="s">
        <v>39</v>
      </c>
      <c r="L14" s="97">
        <v>225754</v>
      </c>
      <c r="M14" s="98">
        <v>2.1386040993401186E-2</v>
      </c>
      <c r="N14" s="97">
        <v>449859958</v>
      </c>
      <c r="O14" s="98">
        <v>9.0900091577649921E-4</v>
      </c>
    </row>
    <row r="15" spans="2:15" ht="12.9" customHeight="1" x14ac:dyDescent="0.2">
      <c r="K15" s="11" t="s">
        <v>40</v>
      </c>
      <c r="L15" s="12">
        <f>SUM(L11:L14)</f>
        <v>10556138</v>
      </c>
      <c r="M15" s="13">
        <v>1</v>
      </c>
      <c r="N15" s="12">
        <f>SUM(N11:N14)</f>
        <v>494894944760</v>
      </c>
      <c r="O15" s="13">
        <v>1</v>
      </c>
    </row>
    <row r="16" spans="2:15" ht="12.9" customHeight="1" x14ac:dyDescent="0.2">
      <c r="K16" s="9" t="s">
        <v>41</v>
      </c>
      <c r="L16" s="10">
        <f>L9+L15</f>
        <v>387162157</v>
      </c>
      <c r="M16" s="10"/>
      <c r="N16" s="10">
        <f>N9+N15</f>
        <v>2498406822160</v>
      </c>
      <c r="O16" s="10" t="s">
        <v>0</v>
      </c>
    </row>
    <row r="18" spans="2:14" ht="12.9" customHeight="1" x14ac:dyDescent="0.2">
      <c r="K18" s="173" t="s">
        <v>212</v>
      </c>
      <c r="L18" s="171"/>
      <c r="M18" s="171"/>
      <c r="N18" s="171"/>
    </row>
    <row r="19" spans="2:14" ht="12.9" customHeight="1" x14ac:dyDescent="0.2">
      <c r="K19" s="173" t="s">
        <v>213</v>
      </c>
      <c r="L19" s="171"/>
      <c r="M19" s="171"/>
      <c r="N19" s="171"/>
    </row>
    <row r="20" spans="2:14" ht="12.9" customHeight="1" x14ac:dyDescent="0.2">
      <c r="K20" s="157" t="s">
        <v>28</v>
      </c>
    </row>
    <row r="24" spans="2:14" ht="12.9" customHeight="1" x14ac:dyDescent="0.25">
      <c r="B24" s="66" t="s">
        <v>42</v>
      </c>
    </row>
    <row r="46" spans="2:2" ht="12.9" customHeight="1" x14ac:dyDescent="0.25">
      <c r="B46" s="66" t="s">
        <v>43</v>
      </c>
    </row>
    <row r="55" spans="11:11" ht="12.9" customHeight="1" x14ac:dyDescent="0.2">
      <c r="K55" s="54"/>
    </row>
    <row r="68" spans="2:11" ht="12.9" customHeight="1" x14ac:dyDescent="0.25">
      <c r="B68" s="183" t="s">
        <v>44</v>
      </c>
      <c r="C68" s="184"/>
      <c r="D68" s="184"/>
      <c r="E68" s="184"/>
      <c r="F68" s="184"/>
      <c r="G68" s="184"/>
      <c r="H68" s="184"/>
      <c r="I68" s="184"/>
      <c r="J68" s="184"/>
      <c r="K68" s="184"/>
    </row>
  </sheetData>
  <mergeCells count="1">
    <mergeCell ref="B68:K68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showGridLines="0" topLeftCell="A49" workbookViewId="0">
      <selection activeCell="H49" sqref="H49"/>
    </sheetView>
  </sheetViews>
  <sheetFormatPr defaultColWidth="9.28515625" defaultRowHeight="12.9" customHeight="1" x14ac:dyDescent="0.2"/>
  <cols>
    <col min="1" max="1" width="16.28515625" style="45" customWidth="1"/>
    <col min="2" max="2" width="28" style="45" customWidth="1"/>
    <col min="3" max="3" width="39.42578125" style="45" customWidth="1"/>
    <col min="4" max="4" width="29.140625" style="45" customWidth="1"/>
    <col min="5" max="5" width="12.7109375" style="45" customWidth="1"/>
    <col min="6" max="6" width="12" style="45" customWidth="1"/>
    <col min="7" max="7" width="15.7109375" style="45" customWidth="1"/>
    <col min="8" max="8" width="28.28515625" style="45" customWidth="1"/>
    <col min="9" max="10" width="13.7109375" style="45" customWidth="1"/>
    <col min="11" max="16384" width="9.28515625" style="45"/>
  </cols>
  <sheetData>
    <row r="3" spans="1:8" ht="15.6" x14ac:dyDescent="0.3">
      <c r="A3" s="64" t="s">
        <v>254</v>
      </c>
      <c r="B3" s="48"/>
      <c r="C3" s="48"/>
      <c r="D3" s="48"/>
      <c r="E3" s="48"/>
      <c r="F3" s="48"/>
    </row>
    <row r="4" spans="1:8" ht="14.4" x14ac:dyDescent="0.3">
      <c r="A4" s="73" t="s">
        <v>46</v>
      </c>
      <c r="B4" s="48"/>
      <c r="C4" s="48"/>
      <c r="D4" s="48"/>
      <c r="E4" s="48"/>
      <c r="F4" s="48"/>
    </row>
    <row r="6" spans="1:8" ht="10.199999999999999" x14ac:dyDescent="0.2">
      <c r="A6" s="185" t="s">
        <v>47</v>
      </c>
      <c r="B6" s="187" t="s">
        <v>49</v>
      </c>
      <c r="C6" s="187"/>
    </row>
    <row r="7" spans="1:8" ht="10.199999999999999" x14ac:dyDescent="0.2">
      <c r="A7" s="186"/>
      <c r="B7" s="47" t="s">
        <v>51</v>
      </c>
      <c r="C7" s="46" t="s">
        <v>52</v>
      </c>
    </row>
    <row r="8" spans="1:8" ht="12.9" customHeight="1" x14ac:dyDescent="0.2">
      <c r="A8" s="158" t="s">
        <v>53</v>
      </c>
      <c r="B8" s="50">
        <v>321535</v>
      </c>
      <c r="C8" s="50">
        <v>12174993582</v>
      </c>
      <c r="F8" s="49"/>
      <c r="G8" s="86"/>
      <c r="H8" s="86"/>
    </row>
    <row r="9" spans="1:8" ht="12.9" customHeight="1" x14ac:dyDescent="0.2">
      <c r="A9" s="158" t="s">
        <v>54</v>
      </c>
      <c r="B9" s="50">
        <v>372305</v>
      </c>
      <c r="C9" s="50">
        <v>13711984315</v>
      </c>
      <c r="F9" s="49"/>
      <c r="G9" s="86"/>
      <c r="H9" s="86"/>
    </row>
    <row r="10" spans="1:8" ht="12.9" customHeight="1" x14ac:dyDescent="0.2">
      <c r="A10" s="158" t="s">
        <v>55</v>
      </c>
      <c r="B10" s="50">
        <v>364963</v>
      </c>
      <c r="C10" s="50">
        <v>14419405029</v>
      </c>
      <c r="F10" s="49"/>
      <c r="G10" s="86"/>
      <c r="H10" s="86"/>
    </row>
    <row r="11" spans="1:8" ht="12.9" customHeight="1" x14ac:dyDescent="0.2">
      <c r="A11" s="158" t="s">
        <v>56</v>
      </c>
      <c r="B11" s="50">
        <v>423760</v>
      </c>
      <c r="C11" s="50">
        <v>16265763741</v>
      </c>
      <c r="F11" s="49"/>
      <c r="G11" s="86"/>
      <c r="H11" s="86"/>
    </row>
    <row r="12" spans="1:8" ht="12.9" customHeight="1" x14ac:dyDescent="0.2">
      <c r="A12" s="158" t="s">
        <v>57</v>
      </c>
      <c r="B12" s="50">
        <v>414267</v>
      </c>
      <c r="C12" s="50">
        <v>16402289787</v>
      </c>
      <c r="F12" s="49"/>
      <c r="G12" s="86"/>
      <c r="H12" s="86"/>
    </row>
    <row r="13" spans="1:8" ht="12.9" customHeight="1" x14ac:dyDescent="0.2">
      <c r="A13" s="158" t="s">
        <v>58</v>
      </c>
      <c r="B13" s="50">
        <v>457487</v>
      </c>
      <c r="C13" s="50">
        <v>16403932575</v>
      </c>
      <c r="F13" s="49"/>
      <c r="G13" s="86"/>
      <c r="H13" s="86"/>
    </row>
    <row r="14" spans="1:8" ht="12.9" customHeight="1" x14ac:dyDescent="0.2">
      <c r="A14" s="158" t="s">
        <v>59</v>
      </c>
      <c r="B14" s="50">
        <v>477909</v>
      </c>
      <c r="C14" s="50">
        <v>15955297309</v>
      </c>
      <c r="F14" s="49"/>
      <c r="G14" s="86"/>
      <c r="H14" s="86"/>
    </row>
    <row r="15" spans="1:8" ht="12.9" customHeight="1" x14ac:dyDescent="0.2">
      <c r="A15" s="158" t="s">
        <v>60</v>
      </c>
      <c r="B15" s="50">
        <v>505540</v>
      </c>
      <c r="C15" s="50">
        <v>14637661092</v>
      </c>
      <c r="F15" s="49"/>
      <c r="G15" s="86"/>
      <c r="H15" s="86"/>
    </row>
    <row r="16" spans="1:8" ht="12.9" customHeight="1" x14ac:dyDescent="0.2">
      <c r="A16" s="158" t="s">
        <v>61</v>
      </c>
      <c r="B16" s="50">
        <v>447546</v>
      </c>
      <c r="C16" s="50">
        <v>15027238989</v>
      </c>
      <c r="F16" s="51"/>
      <c r="G16" s="86"/>
      <c r="H16" s="86"/>
    </row>
    <row r="17" spans="1:8" ht="12.9" customHeight="1" x14ac:dyDescent="0.2">
      <c r="A17" s="158" t="s">
        <v>62</v>
      </c>
      <c r="B17" s="50">
        <v>403001</v>
      </c>
      <c r="C17" s="50">
        <v>15091657622</v>
      </c>
      <c r="F17" s="148"/>
      <c r="G17" s="86"/>
      <c r="H17" s="86"/>
    </row>
    <row r="18" spans="1:8" ht="12.9" customHeight="1" x14ac:dyDescent="0.3">
      <c r="A18" s="158" t="s">
        <v>63</v>
      </c>
      <c r="B18" s="50">
        <v>414077</v>
      </c>
      <c r="C18" s="50">
        <v>16288407574</v>
      </c>
      <c r="F18" s="111"/>
      <c r="G18" s="112"/>
      <c r="H18" s="112"/>
    </row>
    <row r="19" spans="1:8" ht="12.9" customHeight="1" x14ac:dyDescent="0.3">
      <c r="A19" s="159" t="s">
        <v>64</v>
      </c>
      <c r="B19" s="50">
        <v>433753</v>
      </c>
      <c r="C19" s="50">
        <v>17485264485</v>
      </c>
      <c r="F19" s="111"/>
      <c r="G19" s="111"/>
      <c r="H19" s="111"/>
    </row>
    <row r="20" spans="1:8" ht="12.9" customHeight="1" x14ac:dyDescent="0.3">
      <c r="A20" s="158" t="s">
        <v>65</v>
      </c>
      <c r="B20" s="50">
        <v>398248</v>
      </c>
      <c r="C20" s="50">
        <v>13605350956</v>
      </c>
      <c r="F20" s="111"/>
      <c r="G20" s="112"/>
      <c r="H20" s="112"/>
    </row>
    <row r="21" spans="1:8" ht="12.9" customHeight="1" x14ac:dyDescent="0.3">
      <c r="A21" s="158" t="s">
        <v>66</v>
      </c>
      <c r="B21" s="50">
        <v>414148</v>
      </c>
      <c r="C21" s="50">
        <v>14358987295</v>
      </c>
      <c r="F21" s="111"/>
      <c r="G21" s="112"/>
      <c r="H21" s="112"/>
    </row>
    <row r="22" spans="1:8" ht="12.9" customHeight="1" x14ac:dyDescent="0.3">
      <c r="A22" s="158" t="s">
        <v>67</v>
      </c>
      <c r="B22" s="50">
        <v>477673</v>
      </c>
      <c r="C22" s="50">
        <v>15954807533</v>
      </c>
      <c r="F22" s="111"/>
      <c r="G22" s="112"/>
      <c r="H22" s="112"/>
    </row>
    <row r="23" spans="1:8" ht="12.9" customHeight="1" x14ac:dyDescent="0.3">
      <c r="A23" s="158" t="s">
        <v>68</v>
      </c>
      <c r="B23" s="50">
        <v>429669</v>
      </c>
      <c r="C23" s="50">
        <v>14409148197</v>
      </c>
      <c r="F23" s="111"/>
      <c r="G23" s="111"/>
      <c r="H23" s="111"/>
    </row>
    <row r="24" spans="1:8" ht="12.9" customHeight="1" x14ac:dyDescent="0.3">
      <c r="A24" s="158" t="s">
        <v>69</v>
      </c>
      <c r="B24" s="50">
        <v>483000</v>
      </c>
      <c r="C24" s="50">
        <v>17122813186</v>
      </c>
      <c r="F24" s="111"/>
      <c r="G24" s="111"/>
      <c r="H24" s="111"/>
    </row>
    <row r="25" spans="1:8" ht="12.9" customHeight="1" x14ac:dyDescent="0.3">
      <c r="A25" s="158" t="s">
        <v>70</v>
      </c>
      <c r="B25" s="50">
        <v>543255</v>
      </c>
      <c r="C25" s="50">
        <v>18171808321</v>
      </c>
      <c r="F25" s="111"/>
      <c r="G25" s="111"/>
      <c r="H25" s="111"/>
    </row>
    <row r="26" spans="1:8" ht="12.9" customHeight="1" x14ac:dyDescent="0.2">
      <c r="A26" s="158" t="s">
        <v>71</v>
      </c>
      <c r="B26" s="50">
        <v>545054</v>
      </c>
      <c r="C26" s="50">
        <v>17966162520</v>
      </c>
    </row>
    <row r="27" spans="1:8" ht="12.9" customHeight="1" x14ac:dyDescent="0.2">
      <c r="A27" s="158" t="s">
        <v>72</v>
      </c>
      <c r="B27" s="50">
        <v>556828</v>
      </c>
      <c r="C27" s="50">
        <v>16256407296</v>
      </c>
    </row>
    <row r="28" spans="1:8" ht="12.9" customHeight="1" x14ac:dyDescent="0.2">
      <c r="A28" s="158" t="s">
        <v>73</v>
      </c>
      <c r="B28" s="50">
        <v>504641</v>
      </c>
      <c r="C28" s="50">
        <v>16324948536</v>
      </c>
    </row>
    <row r="29" spans="1:8" ht="12.9" customHeight="1" x14ac:dyDescent="0.2">
      <c r="A29" s="158" t="s">
        <v>74</v>
      </c>
      <c r="B29" s="50">
        <v>473305</v>
      </c>
      <c r="C29" s="50">
        <v>18705907486</v>
      </c>
    </row>
    <row r="30" spans="1:8" ht="12.9" customHeight="1" x14ac:dyDescent="0.2">
      <c r="A30" s="159" t="s">
        <v>75</v>
      </c>
      <c r="B30" s="50">
        <v>436489</v>
      </c>
      <c r="C30" s="50">
        <v>17773851472</v>
      </c>
    </row>
    <row r="31" spans="1:8" s="89" customFormat="1" ht="12.9" customHeight="1" x14ac:dyDescent="0.2">
      <c r="A31" s="160" t="s">
        <v>76</v>
      </c>
      <c r="B31" s="86">
        <v>453266</v>
      </c>
      <c r="C31" s="86">
        <v>17421458038</v>
      </c>
    </row>
    <row r="32" spans="1:8" s="89" customFormat="1" ht="12.9" customHeight="1" x14ac:dyDescent="0.2">
      <c r="A32" s="158" t="s">
        <v>77</v>
      </c>
      <c r="B32" s="86">
        <v>450988</v>
      </c>
      <c r="C32" s="86">
        <v>15062237817</v>
      </c>
    </row>
    <row r="33" spans="1:7" s="89" customFormat="1" ht="12.9" customHeight="1" x14ac:dyDescent="0.2">
      <c r="A33" s="158" t="s">
        <v>78</v>
      </c>
      <c r="B33" s="86">
        <v>450334</v>
      </c>
      <c r="C33" s="86">
        <v>15114611301</v>
      </c>
    </row>
    <row r="34" spans="1:7" s="89" customFormat="1" ht="12.9" customHeight="1" x14ac:dyDescent="0.2">
      <c r="A34" s="158" t="s">
        <v>79</v>
      </c>
      <c r="B34" s="86">
        <v>487467</v>
      </c>
      <c r="C34" s="86">
        <v>16235912590</v>
      </c>
    </row>
    <row r="35" spans="1:7" s="89" customFormat="1" ht="12.9" customHeight="1" x14ac:dyDescent="0.2">
      <c r="A35" s="158" t="s">
        <v>80</v>
      </c>
      <c r="B35" s="86">
        <v>489395</v>
      </c>
      <c r="C35" s="86">
        <v>17946204870</v>
      </c>
    </row>
    <row r="36" spans="1:7" s="89" customFormat="1" ht="12.9" customHeight="1" x14ac:dyDescent="0.2">
      <c r="A36" s="158" t="s">
        <v>81</v>
      </c>
      <c r="B36" s="86">
        <v>518931</v>
      </c>
      <c r="C36" s="86">
        <v>18638427424</v>
      </c>
    </row>
    <row r="37" spans="1:7" s="89" customFormat="1" ht="12.9" customHeight="1" x14ac:dyDescent="0.2">
      <c r="A37" s="158" t="s">
        <v>82</v>
      </c>
      <c r="B37" s="86">
        <v>586420</v>
      </c>
      <c r="C37" s="86">
        <v>17920660165</v>
      </c>
    </row>
    <row r="38" spans="1:7" s="89" customFormat="1" ht="12.9" customHeight="1" x14ac:dyDescent="0.2">
      <c r="A38" s="158" t="s">
        <v>83</v>
      </c>
      <c r="B38" s="86">
        <v>614574</v>
      </c>
      <c r="C38" s="86">
        <v>19544136944</v>
      </c>
    </row>
    <row r="39" spans="1:7" s="89" customFormat="1" ht="12.9" customHeight="1" x14ac:dyDescent="0.2">
      <c r="A39" s="158" t="s">
        <v>84</v>
      </c>
      <c r="B39" s="86">
        <v>630321</v>
      </c>
      <c r="C39" s="86">
        <v>19061437609</v>
      </c>
    </row>
    <row r="40" spans="1:7" s="89" customFormat="1" ht="12.9" customHeight="1" x14ac:dyDescent="0.2">
      <c r="A40" s="158" t="s">
        <v>85</v>
      </c>
      <c r="B40" s="86">
        <v>532056</v>
      </c>
      <c r="C40" s="86">
        <v>18404557590</v>
      </c>
    </row>
    <row r="41" spans="1:7" s="89" customFormat="1" ht="12.9" customHeight="1" x14ac:dyDescent="0.2">
      <c r="A41" s="158" t="s">
        <v>86</v>
      </c>
      <c r="B41" s="86">
        <v>545576</v>
      </c>
      <c r="C41" s="86">
        <v>20427765460</v>
      </c>
    </row>
    <row r="42" spans="1:7" s="89" customFormat="1" ht="12.9" customHeight="1" x14ac:dyDescent="0.2">
      <c r="A42" s="159" t="s">
        <v>87</v>
      </c>
      <c r="B42" s="86">
        <v>482247</v>
      </c>
      <c r="C42" s="86">
        <v>18105744806</v>
      </c>
    </row>
    <row r="43" spans="1:7" ht="12.9" customHeight="1" x14ac:dyDescent="0.2">
      <c r="A43" s="161" t="s">
        <v>88</v>
      </c>
      <c r="B43" s="53">
        <v>444208</v>
      </c>
      <c r="C43" s="53">
        <v>17412575166</v>
      </c>
    </row>
    <row r="44" spans="1:7" ht="10.199999999999999" x14ac:dyDescent="0.2">
      <c r="A44" s="17" t="s">
        <v>28</v>
      </c>
    </row>
    <row r="47" spans="1:7" ht="12.9" customHeight="1" x14ac:dyDescent="0.3">
      <c r="B47" s="113" t="s">
        <v>255</v>
      </c>
      <c r="C47" s="48"/>
      <c r="D47" s="48"/>
      <c r="E47" s="48"/>
      <c r="F47" s="48"/>
      <c r="G47" s="48"/>
    </row>
    <row r="50" spans="3:4" ht="10.199999999999999" x14ac:dyDescent="0.2">
      <c r="C50" s="4"/>
      <c r="D50" s="4"/>
    </row>
    <row r="51" spans="3:4" ht="10.199999999999999" x14ac:dyDescent="0.2">
      <c r="C51" s="38"/>
      <c r="D51" s="38"/>
    </row>
    <row r="52" spans="3:4" ht="10.199999999999999" x14ac:dyDescent="0.2">
      <c r="C52" s="52"/>
      <c r="D52" s="52"/>
    </row>
  </sheetData>
  <mergeCells count="2">
    <mergeCell ref="A6:A7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5"/>
  <sheetViews>
    <sheetView showGridLines="0" topLeftCell="A49" zoomScale="140" zoomScaleNormal="140" workbookViewId="0">
      <selection activeCell="H23" sqref="H23"/>
    </sheetView>
  </sheetViews>
  <sheetFormatPr defaultColWidth="9.28515625" defaultRowHeight="12.9" customHeight="1" x14ac:dyDescent="0.2"/>
  <cols>
    <col min="1" max="1" width="2.85546875" style="24" customWidth="1"/>
    <col min="2" max="2" width="26.28515625" style="24" customWidth="1"/>
    <col min="3" max="3" width="36" style="24" customWidth="1"/>
    <col min="4" max="16384" width="9.28515625" style="24"/>
  </cols>
  <sheetData>
    <row r="2" spans="2:3" ht="15.6" x14ac:dyDescent="0.3">
      <c r="B2" s="25" t="s">
        <v>256</v>
      </c>
    </row>
    <row r="5" spans="2:3" ht="20.399999999999999" x14ac:dyDescent="0.2">
      <c r="B5" s="156" t="s">
        <v>147</v>
      </c>
      <c r="C5" s="155" t="s">
        <v>257</v>
      </c>
    </row>
    <row r="6" spans="2:3" ht="12.9" customHeight="1" x14ac:dyDescent="0.2">
      <c r="B6" s="18" t="s">
        <v>5</v>
      </c>
      <c r="C6" s="1">
        <v>0.95451741246754718</v>
      </c>
    </row>
    <row r="7" spans="2:3" ht="12.9" customHeight="1" x14ac:dyDescent="0.2">
      <c r="B7" s="18" t="s">
        <v>6</v>
      </c>
      <c r="C7" s="1">
        <v>2.5973134128635351E-2</v>
      </c>
    </row>
    <row r="8" spans="2:3" ht="12.9" customHeight="1" x14ac:dyDescent="0.2">
      <c r="B8" s="18" t="s">
        <v>9</v>
      </c>
      <c r="C8" s="1">
        <v>7.4652022609805954E-3</v>
      </c>
    </row>
    <row r="9" spans="2:3" ht="12.9" customHeight="1" x14ac:dyDescent="0.2">
      <c r="B9" s="169" t="s">
        <v>136</v>
      </c>
      <c r="C9" s="27">
        <v>1.2E-2</v>
      </c>
    </row>
    <row r="10" spans="2:3" ht="12.9" customHeight="1" x14ac:dyDescent="0.2">
      <c r="B10" s="18" t="s">
        <v>28</v>
      </c>
      <c r="C10" s="1"/>
    </row>
    <row r="12" spans="2:3" ht="12.9" customHeight="1" x14ac:dyDescent="0.2">
      <c r="B12" s="26" t="s">
        <v>258</v>
      </c>
    </row>
    <row r="13" spans="2:3" s="31" customFormat="1" ht="12.9" customHeight="1" x14ac:dyDescent="0.2">
      <c r="B13" s="32"/>
    </row>
    <row r="14" spans="2:3" s="31" customFormat="1" ht="12.9" customHeight="1" x14ac:dyDescent="0.2">
      <c r="B14" s="32"/>
    </row>
    <row r="15" spans="2:3" s="31" customFormat="1" ht="12.9" customHeight="1" x14ac:dyDescent="0.2">
      <c r="B15" s="32"/>
    </row>
    <row r="16" spans="2:3" s="31" customFormat="1" ht="12.9" customHeight="1" x14ac:dyDescent="0.2">
      <c r="B16" s="32"/>
    </row>
    <row r="35" spans="2:3" ht="15.6" x14ac:dyDescent="0.3">
      <c r="B35" s="25" t="s">
        <v>259</v>
      </c>
    </row>
    <row r="38" spans="2:3" ht="20.399999999999999" x14ac:dyDescent="0.2">
      <c r="B38" s="156" t="s">
        <v>147</v>
      </c>
      <c r="C38" s="155" t="s">
        <v>260</v>
      </c>
    </row>
    <row r="39" spans="2:3" ht="12.9" customHeight="1" x14ac:dyDescent="0.2">
      <c r="B39" s="18" t="s">
        <v>5</v>
      </c>
      <c r="C39" s="1">
        <v>0.87700706883128432</v>
      </c>
    </row>
    <row r="40" spans="2:3" ht="12.9" customHeight="1" x14ac:dyDescent="0.2">
      <c r="B40" s="18" t="s">
        <v>6</v>
      </c>
      <c r="C40" s="1">
        <v>0.10012043934826903</v>
      </c>
    </row>
    <row r="41" spans="2:3" ht="12.9" customHeight="1" x14ac:dyDescent="0.2">
      <c r="B41" s="18" t="s">
        <v>9</v>
      </c>
      <c r="C41" s="1">
        <v>3.969163252268198E-3</v>
      </c>
    </row>
    <row r="42" spans="2:3" ht="12.9" customHeight="1" x14ac:dyDescent="0.2">
      <c r="B42" s="169" t="s">
        <v>136</v>
      </c>
      <c r="C42" s="27">
        <v>1.89E-2</v>
      </c>
    </row>
    <row r="43" spans="2:3" ht="12.9" customHeight="1" x14ac:dyDescent="0.2">
      <c r="B43" s="18" t="s">
        <v>28</v>
      </c>
      <c r="C43" s="1"/>
    </row>
    <row r="45" spans="2:3" ht="12.9" customHeight="1" x14ac:dyDescent="0.2">
      <c r="B45" s="26" t="s">
        <v>261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topLeftCell="A31" zoomScale="140" zoomScaleNormal="140" workbookViewId="0">
      <selection activeCell="I22" sqref="I22"/>
    </sheetView>
  </sheetViews>
  <sheetFormatPr defaultColWidth="9.28515625" defaultRowHeight="12.9" customHeight="1" x14ac:dyDescent="0.2"/>
  <cols>
    <col min="1" max="1" width="2.85546875" style="90" customWidth="1"/>
    <col min="2" max="2" width="23.140625" style="90" customWidth="1"/>
    <col min="3" max="3" width="19.140625" style="90" customWidth="1"/>
    <col min="4" max="4" width="22.28515625" style="90" customWidth="1"/>
    <col min="5" max="7" width="9.28515625" style="90"/>
    <col min="8" max="8" width="14.28515625" style="90" customWidth="1"/>
    <col min="9" max="9" width="16" style="90" customWidth="1"/>
    <col min="10" max="16384" width="9.28515625" style="90"/>
  </cols>
  <sheetData>
    <row r="2" spans="2:9" ht="12.9" customHeight="1" x14ac:dyDescent="0.3">
      <c r="B2" s="91" t="s">
        <v>35</v>
      </c>
    </row>
    <row r="3" spans="2:9" ht="12.9" customHeight="1" x14ac:dyDescent="0.3">
      <c r="B3" s="91"/>
    </row>
    <row r="5" spans="2:9" ht="25.5" customHeight="1" x14ac:dyDescent="0.2">
      <c r="B5" s="92" t="s">
        <v>47</v>
      </c>
      <c r="C5" s="94" t="s">
        <v>48</v>
      </c>
      <c r="D5" s="94" t="s">
        <v>50</v>
      </c>
      <c r="F5" s="54"/>
      <c r="G5" s="54"/>
      <c r="H5" s="181"/>
      <c r="I5" s="181"/>
    </row>
    <row r="6" spans="2:9" ht="12.9" customHeight="1" x14ac:dyDescent="0.2">
      <c r="B6" s="162" t="s">
        <v>89</v>
      </c>
      <c r="C6" s="4">
        <v>1885115</v>
      </c>
      <c r="D6" s="4">
        <v>440781129</v>
      </c>
    </row>
    <row r="7" spans="2:9" ht="12.9" customHeight="1" x14ac:dyDescent="0.2">
      <c r="B7" s="162" t="s">
        <v>90</v>
      </c>
      <c r="C7" s="57">
        <v>1839721</v>
      </c>
      <c r="D7" s="57">
        <v>430998591</v>
      </c>
    </row>
    <row r="8" spans="2:9" ht="12.9" customHeight="1" x14ac:dyDescent="0.2">
      <c r="B8" s="162" t="s">
        <v>91</v>
      </c>
      <c r="C8" s="4">
        <v>1981574</v>
      </c>
      <c r="D8" s="4">
        <v>464149695</v>
      </c>
      <c r="H8" s="4"/>
      <c r="I8" s="4"/>
    </row>
    <row r="9" spans="2:9" ht="12.9" customHeight="1" x14ac:dyDescent="0.2">
      <c r="B9" s="162" t="s">
        <v>92</v>
      </c>
      <c r="C9" s="4">
        <v>1888324</v>
      </c>
      <c r="D9" s="4">
        <v>438726715</v>
      </c>
    </row>
    <row r="10" spans="2:9" ht="12.9" customHeight="1" x14ac:dyDescent="0.2">
      <c r="B10" s="162" t="s">
        <v>93</v>
      </c>
      <c r="C10" s="4">
        <v>1994345</v>
      </c>
      <c r="D10" s="4">
        <v>451256550</v>
      </c>
      <c r="G10" s="4"/>
      <c r="H10" s="4"/>
    </row>
    <row r="11" spans="2:9" ht="12.9" customHeight="1" x14ac:dyDescent="0.2">
      <c r="B11" s="162" t="s">
        <v>94</v>
      </c>
      <c r="C11" s="4">
        <v>1955701</v>
      </c>
      <c r="D11" s="4">
        <v>444675520</v>
      </c>
      <c r="H11" s="1"/>
      <c r="I11" s="1"/>
    </row>
    <row r="12" spans="2:9" ht="12.9" customHeight="1" x14ac:dyDescent="0.2">
      <c r="B12" s="162" t="s">
        <v>95</v>
      </c>
      <c r="C12" s="4">
        <v>1997966</v>
      </c>
      <c r="D12" s="57">
        <v>486429155</v>
      </c>
    </row>
    <row r="13" spans="2:9" ht="12.9" customHeight="1" x14ac:dyDescent="0.2">
      <c r="B13" s="162" t="s">
        <v>96</v>
      </c>
      <c r="C13" s="4">
        <v>1865448</v>
      </c>
      <c r="D13" s="4">
        <v>485307395</v>
      </c>
    </row>
    <row r="14" spans="2:9" ht="12.9" customHeight="1" x14ac:dyDescent="0.2">
      <c r="B14" s="162" t="s">
        <v>97</v>
      </c>
      <c r="C14" s="4">
        <v>1899790</v>
      </c>
      <c r="D14" s="4">
        <v>441788704</v>
      </c>
    </row>
    <row r="15" spans="2:9" ht="12.9" customHeight="1" x14ac:dyDescent="0.2">
      <c r="B15" s="162" t="s">
        <v>98</v>
      </c>
      <c r="C15" s="57">
        <v>2026623</v>
      </c>
      <c r="D15" s="4">
        <v>456181752</v>
      </c>
    </row>
    <row r="16" spans="2:9" ht="12.9" customHeight="1" x14ac:dyDescent="0.2">
      <c r="B16" s="162" t="s">
        <v>99</v>
      </c>
      <c r="C16" s="4">
        <v>1912796</v>
      </c>
      <c r="D16" s="4">
        <v>434067504</v>
      </c>
    </row>
    <row r="17" spans="2:8" ht="12.9" customHeight="1" x14ac:dyDescent="0.2">
      <c r="B17" s="162" t="s">
        <v>100</v>
      </c>
      <c r="C17" s="4">
        <v>1890082</v>
      </c>
      <c r="D17" s="4">
        <v>441421118</v>
      </c>
    </row>
    <row r="18" spans="2:8" ht="12.9" customHeight="1" x14ac:dyDescent="0.2">
      <c r="B18" s="9" t="s">
        <v>49</v>
      </c>
      <c r="C18" s="10">
        <f>SUM(C6:C17)</f>
        <v>23137485</v>
      </c>
      <c r="D18" s="10">
        <f>SUM(D6:D17)</f>
        <v>5415783828</v>
      </c>
      <c r="G18" s="4"/>
      <c r="H18" s="4"/>
    </row>
    <row r="19" spans="2:8" ht="12.9" customHeight="1" x14ac:dyDescent="0.2">
      <c r="B19" s="18" t="s">
        <v>28</v>
      </c>
    </row>
    <row r="21" spans="2:8" ht="12.9" customHeight="1" x14ac:dyDescent="0.2">
      <c r="B21" s="93" t="s">
        <v>149</v>
      </c>
      <c r="C21" s="4"/>
      <c r="D21" s="4"/>
    </row>
    <row r="23" spans="2:8" ht="12.9" customHeight="1" x14ac:dyDescent="0.2">
      <c r="D23" s="4"/>
    </row>
  </sheetData>
  <mergeCells count="1">
    <mergeCell ref="H5:I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topLeftCell="A22" zoomScale="140" zoomScaleNormal="140" workbookViewId="0">
      <selection activeCell="J23" sqref="J23"/>
    </sheetView>
  </sheetViews>
  <sheetFormatPr defaultColWidth="9.28515625" defaultRowHeight="12.9" customHeight="1" x14ac:dyDescent="0.2"/>
  <cols>
    <col min="1" max="1" width="2.85546875" style="90" customWidth="1"/>
    <col min="2" max="2" width="20.28515625" style="90" customWidth="1"/>
    <col min="3" max="3" width="20.42578125" style="90" customWidth="1"/>
    <col min="4" max="4" width="25.42578125" style="90" customWidth="1"/>
    <col min="5" max="16384" width="9.28515625" style="90"/>
  </cols>
  <sheetData>
    <row r="2" spans="2:13" ht="15.6" x14ac:dyDescent="0.3">
      <c r="B2" s="91" t="s">
        <v>150</v>
      </c>
    </row>
    <row r="3" spans="2:13" ht="12.9" customHeight="1" x14ac:dyDescent="0.2">
      <c r="B3" s="90" t="s">
        <v>151</v>
      </c>
    </row>
    <row r="4" spans="2:13" ht="12.9" customHeight="1" x14ac:dyDescent="0.2">
      <c r="G4" s="30"/>
    </row>
    <row r="5" spans="2:13" ht="12.9" customHeight="1" x14ac:dyDescent="0.2">
      <c r="B5" s="185" t="s">
        <v>47</v>
      </c>
      <c r="C5" s="187" t="s">
        <v>101</v>
      </c>
      <c r="D5" s="187"/>
    </row>
    <row r="6" spans="2:13" ht="21" customHeight="1" x14ac:dyDescent="0.2">
      <c r="B6" s="186"/>
      <c r="C6" s="94" t="s">
        <v>48</v>
      </c>
      <c r="D6" s="94" t="s">
        <v>50</v>
      </c>
      <c r="G6" s="55"/>
      <c r="H6" s="55"/>
      <c r="I6" s="55"/>
      <c r="J6" s="55"/>
      <c r="K6" s="55"/>
      <c r="L6" s="55"/>
      <c r="M6" s="55"/>
    </row>
    <row r="7" spans="2:13" ht="12.9" customHeight="1" x14ac:dyDescent="0.2">
      <c r="B7" s="162" t="s">
        <v>89</v>
      </c>
      <c r="C7" s="4">
        <v>9872</v>
      </c>
      <c r="D7" s="4">
        <v>13941452</v>
      </c>
    </row>
    <row r="8" spans="2:13" ht="12.9" customHeight="1" x14ac:dyDescent="0.2">
      <c r="B8" s="162" t="s">
        <v>90</v>
      </c>
      <c r="C8" s="4">
        <v>9739</v>
      </c>
      <c r="D8" s="4">
        <v>13754225</v>
      </c>
    </row>
    <row r="9" spans="2:13" ht="12.9" customHeight="1" x14ac:dyDescent="0.2">
      <c r="B9" s="162" t="s">
        <v>91</v>
      </c>
      <c r="C9" s="4">
        <v>11526</v>
      </c>
      <c r="D9" s="4">
        <v>16072657</v>
      </c>
    </row>
    <row r="10" spans="2:13" ht="12.9" customHeight="1" x14ac:dyDescent="0.2">
      <c r="B10" s="162" t="s">
        <v>92</v>
      </c>
      <c r="C10" s="4">
        <v>11270</v>
      </c>
      <c r="D10" s="4">
        <v>16852386</v>
      </c>
    </row>
    <row r="11" spans="2:13" ht="12.9" customHeight="1" x14ac:dyDescent="0.2">
      <c r="B11" s="162" t="s">
        <v>93</v>
      </c>
      <c r="C11" s="4">
        <v>12040</v>
      </c>
      <c r="D11" s="4">
        <v>17926916</v>
      </c>
    </row>
    <row r="12" spans="2:13" ht="12.9" customHeight="1" x14ac:dyDescent="0.2">
      <c r="B12" s="162" t="s">
        <v>94</v>
      </c>
      <c r="C12" s="4">
        <v>12658</v>
      </c>
      <c r="D12" s="4">
        <v>18803995</v>
      </c>
    </row>
    <row r="13" spans="2:13" ht="12.9" customHeight="1" x14ac:dyDescent="0.2">
      <c r="B13" s="162" t="s">
        <v>95</v>
      </c>
      <c r="C13" s="4">
        <v>13628</v>
      </c>
      <c r="D13" s="4">
        <v>21166191</v>
      </c>
    </row>
    <row r="14" spans="2:13" ht="12.9" customHeight="1" x14ac:dyDescent="0.2">
      <c r="B14" s="162" t="s">
        <v>96</v>
      </c>
      <c r="C14" s="4">
        <v>13842</v>
      </c>
      <c r="D14" s="4">
        <v>21477176</v>
      </c>
    </row>
    <row r="15" spans="2:13" ht="12.9" customHeight="1" x14ac:dyDescent="0.2">
      <c r="B15" s="162" t="s">
        <v>97</v>
      </c>
      <c r="C15" s="4">
        <v>11630</v>
      </c>
      <c r="D15" s="4">
        <v>17342640</v>
      </c>
    </row>
    <row r="16" spans="2:13" ht="12.9" customHeight="1" x14ac:dyDescent="0.2">
      <c r="B16" s="162" t="s">
        <v>98</v>
      </c>
      <c r="C16" s="4">
        <v>11805</v>
      </c>
      <c r="D16" s="4">
        <v>17255917</v>
      </c>
    </row>
    <row r="17" spans="2:6" ht="12.9" customHeight="1" x14ac:dyDescent="0.2">
      <c r="B17" s="162" t="s">
        <v>99</v>
      </c>
      <c r="C17" s="4">
        <v>10551</v>
      </c>
      <c r="D17" s="4">
        <v>15887281</v>
      </c>
    </row>
    <row r="18" spans="2:6" ht="12.9" customHeight="1" x14ac:dyDescent="0.2">
      <c r="B18" s="162" t="s">
        <v>100</v>
      </c>
      <c r="C18" s="4">
        <v>10130</v>
      </c>
      <c r="D18" s="4">
        <v>15207464</v>
      </c>
    </row>
    <row r="19" spans="2:6" ht="12.9" customHeight="1" x14ac:dyDescent="0.2">
      <c r="B19" s="9" t="s">
        <v>49</v>
      </c>
      <c r="C19" s="10">
        <f>SUM(C7:C18)</f>
        <v>138691</v>
      </c>
      <c r="D19" s="10">
        <f>SUM(D7:D18)</f>
        <v>205688300</v>
      </c>
      <c r="F19" s="4"/>
    </row>
    <row r="20" spans="2:6" ht="12.9" customHeight="1" x14ac:dyDescent="0.2">
      <c r="B20" s="18" t="s">
        <v>28</v>
      </c>
    </row>
    <row r="21" spans="2:6" ht="12.9" customHeight="1" x14ac:dyDescent="0.2">
      <c r="C21" s="4"/>
      <c r="D21" s="4"/>
    </row>
    <row r="22" spans="2:6" ht="12.9" customHeight="1" x14ac:dyDescent="0.2">
      <c r="B22" s="93" t="s">
        <v>152</v>
      </c>
      <c r="C22" s="4"/>
      <c r="D22" s="38"/>
    </row>
    <row r="24" spans="2:6" ht="12.9" customHeight="1" x14ac:dyDescent="0.2">
      <c r="D24" s="38"/>
    </row>
  </sheetData>
  <mergeCells count="2">
    <mergeCell ref="B5:B6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topLeftCell="A31" zoomScale="140" zoomScaleNormal="140" workbookViewId="0">
      <selection activeCell="J24" sqref="J24"/>
    </sheetView>
  </sheetViews>
  <sheetFormatPr defaultColWidth="9.28515625" defaultRowHeight="12.9" customHeight="1" x14ac:dyDescent="0.2"/>
  <cols>
    <col min="1" max="1" width="2.85546875" style="90" customWidth="1"/>
    <col min="2" max="2" width="22.7109375" style="90" customWidth="1"/>
    <col min="3" max="3" width="18.140625" style="90" customWidth="1"/>
    <col min="4" max="4" width="19.42578125" style="90" customWidth="1"/>
    <col min="5" max="16384" width="9.28515625" style="90"/>
  </cols>
  <sheetData>
    <row r="2" spans="2:4" ht="15.6" x14ac:dyDescent="0.3">
      <c r="B2" s="56" t="s">
        <v>262</v>
      </c>
    </row>
    <row r="3" spans="2:4" ht="12.9" customHeight="1" x14ac:dyDescent="0.2">
      <c r="B3" s="90" t="s">
        <v>151</v>
      </c>
    </row>
    <row r="6" spans="2:4" ht="12.9" customHeight="1" x14ac:dyDescent="0.2">
      <c r="B6" s="185" t="s">
        <v>47</v>
      </c>
      <c r="C6" s="187" t="s">
        <v>101</v>
      </c>
      <c r="D6" s="187"/>
    </row>
    <row r="7" spans="2:4" ht="23.25" customHeight="1" x14ac:dyDescent="0.2">
      <c r="B7" s="186"/>
      <c r="C7" s="94" t="s">
        <v>48</v>
      </c>
      <c r="D7" s="94" t="s">
        <v>50</v>
      </c>
    </row>
    <row r="8" spans="2:4" ht="12.9" customHeight="1" x14ac:dyDescent="0.2">
      <c r="B8" s="162" t="s">
        <v>89</v>
      </c>
      <c r="C8" s="4">
        <v>894</v>
      </c>
      <c r="D8" s="4">
        <v>1721279</v>
      </c>
    </row>
    <row r="9" spans="2:4" ht="12.9" customHeight="1" x14ac:dyDescent="0.2">
      <c r="B9" s="162" t="s">
        <v>90</v>
      </c>
      <c r="C9" s="4">
        <v>948</v>
      </c>
      <c r="D9" s="4">
        <v>1877892</v>
      </c>
    </row>
    <row r="10" spans="2:4" ht="12.9" customHeight="1" x14ac:dyDescent="0.2">
      <c r="B10" s="162" t="s">
        <v>91</v>
      </c>
      <c r="C10" s="4">
        <v>1108</v>
      </c>
      <c r="D10" s="4">
        <v>2295622</v>
      </c>
    </row>
    <row r="11" spans="2:4" ht="12.9" customHeight="1" x14ac:dyDescent="0.2">
      <c r="B11" s="162" t="s">
        <v>92</v>
      </c>
      <c r="C11" s="4">
        <v>959</v>
      </c>
      <c r="D11" s="4">
        <v>1973504</v>
      </c>
    </row>
    <row r="12" spans="2:4" ht="12.9" customHeight="1" x14ac:dyDescent="0.2">
      <c r="B12" s="162" t="s">
        <v>93</v>
      </c>
      <c r="C12" s="4">
        <v>1124</v>
      </c>
      <c r="D12" s="4">
        <v>2254636</v>
      </c>
    </row>
    <row r="13" spans="2:4" ht="12.9" customHeight="1" x14ac:dyDescent="0.2">
      <c r="B13" s="162" t="s">
        <v>94</v>
      </c>
      <c r="C13" s="57">
        <v>1240</v>
      </c>
      <c r="D13" s="57">
        <v>2511285</v>
      </c>
    </row>
    <row r="14" spans="2:4" ht="12.9" customHeight="1" x14ac:dyDescent="0.2">
      <c r="B14" s="162" t="s">
        <v>95</v>
      </c>
      <c r="C14" s="4">
        <v>1423</v>
      </c>
      <c r="D14" s="4">
        <v>3104505</v>
      </c>
    </row>
    <row r="15" spans="2:4" ht="12.9" customHeight="1" x14ac:dyDescent="0.2">
      <c r="B15" s="162" t="s">
        <v>96</v>
      </c>
      <c r="C15" s="4">
        <v>1423</v>
      </c>
      <c r="D15" s="4">
        <v>3268218</v>
      </c>
    </row>
    <row r="16" spans="2:4" ht="12.9" customHeight="1" x14ac:dyDescent="0.2">
      <c r="B16" s="162" t="s">
        <v>97</v>
      </c>
      <c r="C16" s="4">
        <v>1108</v>
      </c>
      <c r="D16" s="4">
        <v>2297862</v>
      </c>
    </row>
    <row r="17" spans="2:12" ht="12.9" customHeight="1" x14ac:dyDescent="0.2">
      <c r="B17" s="162" t="s">
        <v>98</v>
      </c>
      <c r="C17" s="4">
        <v>1103</v>
      </c>
      <c r="D17" s="4">
        <v>2408787</v>
      </c>
    </row>
    <row r="18" spans="2:12" ht="12.9" customHeight="1" x14ac:dyDescent="0.2">
      <c r="B18" s="162" t="s">
        <v>99</v>
      </c>
      <c r="C18" s="4">
        <v>898</v>
      </c>
      <c r="D18" s="4">
        <v>1802751</v>
      </c>
    </row>
    <row r="19" spans="2:12" ht="12.9" customHeight="1" x14ac:dyDescent="0.2">
      <c r="B19" s="162" t="s">
        <v>100</v>
      </c>
      <c r="C19" s="4">
        <v>826</v>
      </c>
      <c r="D19" s="4">
        <v>1977227</v>
      </c>
    </row>
    <row r="20" spans="2:12" ht="12.9" customHeight="1" x14ac:dyDescent="0.2">
      <c r="B20" s="9" t="s">
        <v>49</v>
      </c>
      <c r="C20" s="10">
        <f>SUM(C8:C19)</f>
        <v>13054</v>
      </c>
      <c r="D20" s="10">
        <f>SUM(D8:D19)</f>
        <v>27493568</v>
      </c>
      <c r="F20" s="4"/>
    </row>
    <row r="21" spans="2:12" ht="12.9" customHeight="1" x14ac:dyDescent="0.2">
      <c r="B21" s="18" t="s">
        <v>28</v>
      </c>
    </row>
    <row r="22" spans="2:12" ht="12.9" customHeight="1" x14ac:dyDescent="0.2">
      <c r="C22" s="4"/>
      <c r="D22" s="38"/>
    </row>
    <row r="23" spans="2:12" ht="12.9" customHeight="1" x14ac:dyDescent="0.2">
      <c r="B23" s="58" t="s">
        <v>263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2:12" ht="12.9" customHeight="1" x14ac:dyDescent="0.2">
      <c r="D24" s="38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opLeftCell="A28" zoomScale="140" zoomScaleNormal="140" workbookViewId="0">
      <selection activeCell="K22" sqref="K22"/>
    </sheetView>
  </sheetViews>
  <sheetFormatPr defaultColWidth="9.28515625" defaultRowHeight="12.9" customHeight="1" x14ac:dyDescent="0.2"/>
  <cols>
    <col min="1" max="1" width="2.85546875" style="90" customWidth="1"/>
    <col min="2" max="2" width="21.7109375" style="90" customWidth="1"/>
    <col min="3" max="3" width="18.85546875" style="90" customWidth="1"/>
    <col min="4" max="4" width="21.85546875" style="90" customWidth="1"/>
    <col min="5" max="16384" width="9.28515625" style="90"/>
  </cols>
  <sheetData>
    <row r="2" spans="2:8" ht="15.6" x14ac:dyDescent="0.3">
      <c r="B2" s="91" t="s">
        <v>264</v>
      </c>
    </row>
    <row r="3" spans="2:8" ht="12.9" customHeight="1" x14ac:dyDescent="0.2">
      <c r="B3" s="90" t="s">
        <v>151</v>
      </c>
    </row>
    <row r="4" spans="2:8" ht="12.9" customHeight="1" x14ac:dyDescent="0.2">
      <c r="F4" s="54"/>
      <c r="G4" s="54"/>
      <c r="H4" s="54"/>
    </row>
    <row r="6" spans="2:8" ht="12.9" customHeight="1" x14ac:dyDescent="0.2">
      <c r="B6" s="185" t="s">
        <v>47</v>
      </c>
      <c r="C6" s="187" t="s">
        <v>101</v>
      </c>
      <c r="D6" s="187"/>
    </row>
    <row r="7" spans="2:8" ht="20.399999999999999" x14ac:dyDescent="0.2">
      <c r="B7" s="186"/>
      <c r="C7" s="94" t="s">
        <v>48</v>
      </c>
      <c r="D7" s="94" t="s">
        <v>50</v>
      </c>
    </row>
    <row r="8" spans="2:8" ht="12.9" customHeight="1" x14ac:dyDescent="0.2">
      <c r="B8" s="162" t="str">
        <f>'[1]Figure 35'!B6</f>
        <v>January</v>
      </c>
      <c r="C8" s="4">
        <v>572</v>
      </c>
      <c r="D8" s="4">
        <v>1045941</v>
      </c>
    </row>
    <row r="9" spans="2:8" ht="12.9" customHeight="1" x14ac:dyDescent="0.2">
      <c r="B9" s="162" t="str">
        <f>'[1]Figure 35'!B7</f>
        <v>February</v>
      </c>
      <c r="C9" s="4">
        <v>525</v>
      </c>
      <c r="D9" s="4">
        <v>1048301</v>
      </c>
    </row>
    <row r="10" spans="2:8" ht="12.9" customHeight="1" x14ac:dyDescent="0.2">
      <c r="B10" s="162" t="str">
        <f>'[1]Figure 35'!B8</f>
        <v>March</v>
      </c>
      <c r="C10" s="4">
        <v>671</v>
      </c>
      <c r="D10" s="4">
        <v>1389335</v>
      </c>
    </row>
    <row r="11" spans="2:8" ht="12.9" customHeight="1" x14ac:dyDescent="0.2">
      <c r="B11" s="162" t="str">
        <f>'[1]Figure 35'!B9</f>
        <v>April</v>
      </c>
      <c r="C11" s="4">
        <v>575</v>
      </c>
      <c r="D11" s="4">
        <v>1131790</v>
      </c>
    </row>
    <row r="12" spans="2:8" ht="12.9" customHeight="1" x14ac:dyDescent="0.2">
      <c r="B12" s="162" t="str">
        <f>'[1]Figure 35'!B10</f>
        <v>May</v>
      </c>
      <c r="C12" s="4">
        <v>558</v>
      </c>
      <c r="D12" s="4">
        <v>1209200</v>
      </c>
    </row>
    <row r="13" spans="2:8" ht="12.9" customHeight="1" x14ac:dyDescent="0.2">
      <c r="B13" s="162" t="str">
        <f>'[1]Figure 35'!B11</f>
        <v>June</v>
      </c>
      <c r="C13" s="4">
        <v>579</v>
      </c>
      <c r="D13" s="4">
        <v>1182469</v>
      </c>
    </row>
    <row r="14" spans="2:8" ht="12.9" customHeight="1" x14ac:dyDescent="0.2">
      <c r="B14" s="162" t="str">
        <f>'[1]Figure 35'!B12</f>
        <v>July</v>
      </c>
      <c r="C14" s="4">
        <v>551</v>
      </c>
      <c r="D14" s="4">
        <v>1102211</v>
      </c>
    </row>
    <row r="15" spans="2:8" ht="12.9" customHeight="1" x14ac:dyDescent="0.2">
      <c r="B15" s="162" t="str">
        <f>'[1]Figure 35'!B13</f>
        <v>August</v>
      </c>
      <c r="C15" s="4">
        <v>540</v>
      </c>
      <c r="D15" s="4">
        <v>1019647</v>
      </c>
    </row>
    <row r="16" spans="2:8" ht="12.9" customHeight="1" x14ac:dyDescent="0.2">
      <c r="B16" s="162" t="str">
        <f>'[1]Figure 35'!B14</f>
        <v>September</v>
      </c>
      <c r="C16" s="4">
        <v>558</v>
      </c>
      <c r="D16" s="4">
        <v>1215861</v>
      </c>
    </row>
    <row r="17" spans="2:6" ht="12.9" customHeight="1" x14ac:dyDescent="0.2">
      <c r="B17" s="162" t="str">
        <f>'[1]Figure 35'!B15</f>
        <v>October</v>
      </c>
      <c r="C17" s="4">
        <v>646</v>
      </c>
      <c r="D17" s="4">
        <v>1352985</v>
      </c>
    </row>
    <row r="18" spans="2:6" ht="12.9" customHeight="1" x14ac:dyDescent="0.2">
      <c r="B18" s="162" t="str">
        <f>'[1]Figure 35'!B16</f>
        <v>November</v>
      </c>
      <c r="C18" s="4">
        <v>609</v>
      </c>
      <c r="D18" s="4">
        <v>1277872</v>
      </c>
    </row>
    <row r="19" spans="2:6" ht="12.9" customHeight="1" x14ac:dyDescent="0.2">
      <c r="B19" s="162" t="str">
        <f>'[1]Figure 35'!B17</f>
        <v>December</v>
      </c>
      <c r="C19" s="4">
        <v>741</v>
      </c>
      <c r="D19" s="4">
        <v>1354621</v>
      </c>
    </row>
    <row r="20" spans="2:6" ht="12.9" customHeight="1" x14ac:dyDescent="0.2">
      <c r="B20" s="9" t="str">
        <f>'[1]Figure 35'!B18</f>
        <v>Total</v>
      </c>
      <c r="C20" s="10">
        <f>SUM(C8:C19)</f>
        <v>7125</v>
      </c>
      <c r="D20" s="10">
        <f>SUM(D8:D19)</f>
        <v>14330233</v>
      </c>
      <c r="F20" s="4"/>
    </row>
    <row r="21" spans="2:6" ht="12.9" customHeight="1" x14ac:dyDescent="0.2">
      <c r="B21" s="18" t="s">
        <v>28</v>
      </c>
    </row>
    <row r="22" spans="2:6" ht="12.9" customHeight="1" x14ac:dyDescent="0.2">
      <c r="C22" s="4"/>
      <c r="D22" s="4"/>
    </row>
    <row r="23" spans="2:6" ht="12.9" customHeight="1" x14ac:dyDescent="0.2">
      <c r="B23" s="93" t="s">
        <v>265</v>
      </c>
      <c r="C23" s="4"/>
      <c r="D23" s="38"/>
    </row>
    <row r="24" spans="2:6" ht="12.9" customHeight="1" x14ac:dyDescent="0.2">
      <c r="C24" s="4"/>
      <c r="D24" s="38"/>
    </row>
    <row r="25" spans="2:6" ht="12.9" customHeight="1" x14ac:dyDescent="0.2">
      <c r="D25" s="38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showGridLines="0" topLeftCell="A28" zoomScale="140" zoomScaleNormal="140" workbookViewId="0">
      <selection activeCell="J25" sqref="J25"/>
    </sheetView>
  </sheetViews>
  <sheetFormatPr defaultColWidth="9.28515625" defaultRowHeight="12.9" customHeight="1" x14ac:dyDescent="0.2"/>
  <cols>
    <col min="1" max="1" width="2.85546875" style="90" customWidth="1"/>
    <col min="2" max="2" width="21.7109375" style="90" customWidth="1"/>
    <col min="3" max="3" width="19.85546875" style="90" customWidth="1"/>
    <col min="4" max="4" width="20.28515625" style="90" customWidth="1"/>
    <col min="5" max="16384" width="9.28515625" style="90"/>
  </cols>
  <sheetData>
    <row r="2" spans="2:6" ht="15.6" x14ac:dyDescent="0.3">
      <c r="B2" s="91" t="s">
        <v>266</v>
      </c>
    </row>
    <row r="3" spans="2:6" ht="12.9" customHeight="1" x14ac:dyDescent="0.2">
      <c r="B3" s="90" t="s">
        <v>151</v>
      </c>
    </row>
    <row r="6" spans="2:6" ht="12.9" customHeight="1" x14ac:dyDescent="0.2">
      <c r="B6" s="185" t="s">
        <v>47</v>
      </c>
      <c r="C6" s="187" t="s">
        <v>101</v>
      </c>
      <c r="D6" s="187"/>
    </row>
    <row r="7" spans="2:6" ht="24" customHeight="1" x14ac:dyDescent="0.2">
      <c r="B7" s="186"/>
      <c r="C7" s="155" t="s">
        <v>48</v>
      </c>
      <c r="D7" s="155" t="s">
        <v>50</v>
      </c>
    </row>
    <row r="8" spans="2:6" ht="12.9" customHeight="1" x14ac:dyDescent="0.2">
      <c r="B8" s="162" t="str">
        <f>'[1]Figure 38'!B8</f>
        <v>January</v>
      </c>
      <c r="C8" s="4">
        <v>16695</v>
      </c>
      <c r="D8" s="4">
        <v>36874035</v>
      </c>
    </row>
    <row r="9" spans="2:6" ht="12.9" customHeight="1" x14ac:dyDescent="0.2">
      <c r="B9" s="162" t="str">
        <f>'[1]Figure 38'!B9</f>
        <v>February</v>
      </c>
      <c r="C9" s="4">
        <v>17349</v>
      </c>
      <c r="D9" s="4">
        <v>32652372</v>
      </c>
      <c r="F9" s="54"/>
    </row>
    <row r="10" spans="2:6" ht="12.9" customHeight="1" x14ac:dyDescent="0.2">
      <c r="B10" s="162" t="str">
        <f>'[1]Figure 38'!B10</f>
        <v>March</v>
      </c>
      <c r="C10" s="4">
        <v>20896</v>
      </c>
      <c r="D10" s="4">
        <v>40065452</v>
      </c>
    </row>
    <row r="11" spans="2:6" ht="12.9" customHeight="1" x14ac:dyDescent="0.2">
      <c r="B11" s="162" t="str">
        <f>'[1]Figure 38'!B11</f>
        <v>April</v>
      </c>
      <c r="C11" s="4">
        <v>18004</v>
      </c>
      <c r="D11" s="4">
        <v>35475518</v>
      </c>
    </row>
    <row r="12" spans="2:6" ht="12.9" customHeight="1" x14ac:dyDescent="0.2">
      <c r="B12" s="162" t="str">
        <f>'[1]Figure 38'!B12</f>
        <v>May</v>
      </c>
      <c r="C12" s="4">
        <v>18781</v>
      </c>
      <c r="D12" s="4">
        <v>36100829</v>
      </c>
    </row>
    <row r="13" spans="2:6" ht="12.9" customHeight="1" x14ac:dyDescent="0.2">
      <c r="B13" s="162" t="str">
        <f>'[1]Figure 38'!B13</f>
        <v>June</v>
      </c>
      <c r="C13" s="4">
        <v>18819</v>
      </c>
      <c r="D13" s="4">
        <v>36007000</v>
      </c>
    </row>
    <row r="14" spans="2:6" ht="12.9" customHeight="1" x14ac:dyDescent="0.2">
      <c r="B14" s="162" t="str">
        <f>'[1]Figure 38'!B14</f>
        <v>July</v>
      </c>
      <c r="C14" s="4">
        <v>17591</v>
      </c>
      <c r="D14" s="4">
        <v>35854379</v>
      </c>
    </row>
    <row r="15" spans="2:6" ht="12.9" customHeight="1" x14ac:dyDescent="0.2">
      <c r="B15" s="162" t="str">
        <f>'[1]Figure 38'!B15</f>
        <v>August</v>
      </c>
      <c r="C15" s="4">
        <v>17392</v>
      </c>
      <c r="D15" s="4">
        <v>36450712</v>
      </c>
    </row>
    <row r="16" spans="2:6" ht="12.9" customHeight="1" x14ac:dyDescent="0.2">
      <c r="B16" s="162" t="str">
        <f>'[1]Figure 38'!B16</f>
        <v>September</v>
      </c>
      <c r="C16" s="4">
        <v>16247</v>
      </c>
      <c r="D16" s="4">
        <v>34200884</v>
      </c>
    </row>
    <row r="17" spans="2:6" ht="12.9" customHeight="1" x14ac:dyDescent="0.2">
      <c r="B17" s="162" t="str">
        <f>'[1]Figure 38'!B17</f>
        <v>October</v>
      </c>
      <c r="C17" s="4">
        <v>18838</v>
      </c>
      <c r="D17" s="4">
        <v>37711746</v>
      </c>
    </row>
    <row r="18" spans="2:6" ht="12.9" customHeight="1" x14ac:dyDescent="0.2">
      <c r="B18" s="162" t="str">
        <f>'[1]Figure 38'!B18</f>
        <v>November</v>
      </c>
      <c r="C18" s="4">
        <v>17677</v>
      </c>
      <c r="D18" s="4">
        <v>35917036</v>
      </c>
    </row>
    <row r="19" spans="2:6" ht="12.9" customHeight="1" x14ac:dyDescent="0.2">
      <c r="B19" s="162" t="str">
        <f>'[1]Figure 38'!B19</f>
        <v>December</v>
      </c>
      <c r="C19" s="4">
        <v>20340</v>
      </c>
      <c r="D19" s="4">
        <v>38219762</v>
      </c>
    </row>
    <row r="20" spans="2:6" ht="12.9" customHeight="1" x14ac:dyDescent="0.2">
      <c r="B20" s="9" t="str">
        <f>'[1]Figure 38'!B20</f>
        <v>Total</v>
      </c>
      <c r="C20" s="10">
        <f>SUM(C8:C19)</f>
        <v>218629</v>
      </c>
      <c r="D20" s="10">
        <f>SUM(D8:D19)</f>
        <v>435529725</v>
      </c>
      <c r="F20" s="4"/>
    </row>
    <row r="21" spans="2:6" ht="12.9" customHeight="1" x14ac:dyDescent="0.2">
      <c r="B21" s="18" t="s">
        <v>28</v>
      </c>
    </row>
    <row r="22" spans="2:6" ht="12.9" customHeight="1" x14ac:dyDescent="0.2">
      <c r="C22" s="4"/>
      <c r="D22" s="4"/>
    </row>
    <row r="23" spans="2:6" ht="12.9" customHeight="1" x14ac:dyDescent="0.2">
      <c r="B23" s="93" t="s">
        <v>267</v>
      </c>
      <c r="C23" s="4"/>
      <c r="D23" s="38"/>
    </row>
    <row r="24" spans="2:6" ht="12.9" customHeight="1" x14ac:dyDescent="0.2">
      <c r="C24" s="4"/>
      <c r="D24" s="38"/>
    </row>
    <row r="25" spans="2:6" ht="12.9" customHeight="1" x14ac:dyDescent="0.2">
      <c r="D25" s="38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7"/>
  <sheetViews>
    <sheetView showGridLines="0" topLeftCell="A19" zoomScale="120" zoomScaleNormal="120" workbookViewId="0">
      <selection activeCell="I13" sqref="I13"/>
    </sheetView>
  </sheetViews>
  <sheetFormatPr defaultColWidth="9.28515625" defaultRowHeight="12.9" customHeight="1" x14ac:dyDescent="0.2"/>
  <cols>
    <col min="1" max="1" width="2.85546875" style="90" customWidth="1"/>
    <col min="2" max="2" width="23.140625" style="90" customWidth="1"/>
    <col min="3" max="4" width="14.140625" style="90" customWidth="1"/>
    <col min="5" max="5" width="20.140625" style="90" customWidth="1"/>
    <col min="6" max="6" width="16" style="90" customWidth="1"/>
    <col min="7" max="7" width="9.28515625" style="90"/>
    <col min="8" max="8" width="13.140625" style="90" customWidth="1"/>
    <col min="9" max="16384" width="9.28515625" style="90"/>
  </cols>
  <sheetData>
    <row r="2" spans="2:15" ht="12.9" customHeight="1" x14ac:dyDescent="0.3">
      <c r="B2" s="91" t="s">
        <v>268</v>
      </c>
    </row>
    <row r="3" spans="2:15" ht="12.9" customHeight="1" x14ac:dyDescent="0.2">
      <c r="B3" s="90" t="s">
        <v>151</v>
      </c>
    </row>
    <row r="6" spans="2:15" ht="42.75" customHeight="1" x14ac:dyDescent="0.2">
      <c r="B6" s="95" t="s">
        <v>147</v>
      </c>
      <c r="C6" s="60" t="s">
        <v>48</v>
      </c>
      <c r="D6" s="60" t="s">
        <v>153</v>
      </c>
      <c r="E6" s="60" t="s">
        <v>50</v>
      </c>
      <c r="F6" s="60" t="s">
        <v>154</v>
      </c>
      <c r="H6" s="61"/>
      <c r="I6" s="54"/>
      <c r="J6" s="54"/>
      <c r="K6" s="54"/>
      <c r="L6" s="54"/>
      <c r="M6" s="54"/>
      <c r="N6" s="54"/>
      <c r="O6" s="54"/>
    </row>
    <row r="7" spans="2:15" ht="12.9" customHeight="1" x14ac:dyDescent="0.2">
      <c r="B7" s="90" t="s">
        <v>5</v>
      </c>
      <c r="C7" s="4">
        <v>133121</v>
      </c>
      <c r="D7" s="1">
        <f>C7/C13</f>
        <v>0.58967282971730295</v>
      </c>
      <c r="E7" s="4">
        <v>254351777</v>
      </c>
      <c r="F7" s="1">
        <f>E7/E13</f>
        <v>0.56540212676585899</v>
      </c>
    </row>
    <row r="8" spans="2:15" ht="12.9" customHeight="1" x14ac:dyDescent="0.2">
      <c r="B8" s="90" t="s">
        <v>6</v>
      </c>
      <c r="C8" s="4">
        <v>21727</v>
      </c>
      <c r="D8" s="1">
        <f>C8/C13</f>
        <v>9.6241927053341253E-2</v>
      </c>
      <c r="E8" s="4">
        <v>56565221</v>
      </c>
      <c r="F8" s="1">
        <f>E8/E13</f>
        <v>0.12573962184027057</v>
      </c>
    </row>
    <row r="9" spans="2:15" ht="12.9" customHeight="1" x14ac:dyDescent="0.2">
      <c r="B9" s="90" t="s">
        <v>7</v>
      </c>
      <c r="C9" s="4">
        <v>15828</v>
      </c>
      <c r="D9" s="1">
        <f>C9/C13</f>
        <v>7.0111714521115906E-2</v>
      </c>
      <c r="E9" s="4">
        <v>30749783</v>
      </c>
      <c r="F9" s="1">
        <f>E9/E13</f>
        <v>6.8354123218052676E-2</v>
      </c>
    </row>
    <row r="10" spans="2:15" ht="12.9" customHeight="1" x14ac:dyDescent="0.2">
      <c r="B10" s="90" t="s">
        <v>8</v>
      </c>
      <c r="C10" s="4">
        <v>9139</v>
      </c>
      <c r="D10" s="1">
        <f>C10/C13</f>
        <v>4.0482117703340807E-2</v>
      </c>
      <c r="E10" s="4">
        <v>20411442</v>
      </c>
      <c r="F10" s="1">
        <f>E10/E13</f>
        <v>4.5372880241988552E-2</v>
      </c>
    </row>
    <row r="11" spans="2:15" ht="12.9" customHeight="1" x14ac:dyDescent="0.2">
      <c r="B11" s="90" t="s">
        <v>9</v>
      </c>
      <c r="C11" s="4">
        <v>6485</v>
      </c>
      <c r="D11" s="1">
        <f>C11/C13</f>
        <v>2.87259583440382E-2</v>
      </c>
      <c r="E11" s="4">
        <v>16812863</v>
      </c>
      <c r="F11" s="1">
        <f>E11/E13</f>
        <v>3.7373548592204334E-2</v>
      </c>
    </row>
    <row r="12" spans="2:15" ht="12.9" customHeight="1" x14ac:dyDescent="0.2">
      <c r="B12" s="100" t="s">
        <v>155</v>
      </c>
      <c r="C12" s="101">
        <v>39454</v>
      </c>
      <c r="D12" s="102">
        <f>C12/C13</f>
        <v>0.17476545266086094</v>
      </c>
      <c r="E12" s="101">
        <v>70968872</v>
      </c>
      <c r="F12" s="13">
        <f>E12/E13</f>
        <v>0.1577576993416249</v>
      </c>
    </row>
    <row r="13" spans="2:15" ht="12.9" customHeight="1" x14ac:dyDescent="0.2">
      <c r="B13" s="9" t="s">
        <v>156</v>
      </c>
      <c r="C13" s="10">
        <v>225754</v>
      </c>
      <c r="D13" s="10"/>
      <c r="E13" s="10">
        <v>449859958</v>
      </c>
      <c r="F13" s="9"/>
    </row>
    <row r="14" spans="2:15" ht="12.9" customHeight="1" x14ac:dyDescent="0.2">
      <c r="B14" s="18" t="s">
        <v>28</v>
      </c>
    </row>
    <row r="16" spans="2:15" ht="12.9" customHeight="1" x14ac:dyDescent="0.2">
      <c r="B16" s="58" t="s">
        <v>157</v>
      </c>
      <c r="C16" s="58"/>
      <c r="D16" s="58"/>
      <c r="E16" s="58"/>
      <c r="F16" s="58"/>
      <c r="G16" s="58"/>
      <c r="H16" s="58"/>
      <c r="I16" s="58"/>
      <c r="J16" s="62"/>
      <c r="K16" s="62"/>
      <c r="L16" s="54"/>
    </row>
    <row r="33" spans="2:8" ht="12.9" customHeight="1" x14ac:dyDescent="0.2">
      <c r="H33" s="90" t="s">
        <v>4</v>
      </c>
    </row>
    <row r="37" spans="2:8" ht="12.9" customHeight="1" x14ac:dyDescent="0.2">
      <c r="B37" s="29"/>
      <c r="E37" s="29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opLeftCell="A19" zoomScale="140" zoomScaleNormal="140" workbookViewId="0">
      <selection activeCell="J24" sqref="J24"/>
    </sheetView>
  </sheetViews>
  <sheetFormatPr defaultColWidth="9.28515625" defaultRowHeight="12.9" customHeight="1" x14ac:dyDescent="0.2"/>
  <cols>
    <col min="1" max="1" width="2.85546875" style="90" customWidth="1"/>
    <col min="2" max="2" width="21" style="90" customWidth="1"/>
    <col min="3" max="3" width="18.85546875" style="90" customWidth="1"/>
    <col min="4" max="4" width="24.7109375" style="90" customWidth="1"/>
    <col min="5" max="5" width="18.28515625" style="90" customWidth="1"/>
    <col min="6" max="6" width="12.85546875" style="90" customWidth="1"/>
    <col min="7" max="16384" width="9.28515625" style="90"/>
  </cols>
  <sheetData>
    <row r="1" spans="2:14" ht="12.9" customHeight="1" x14ac:dyDescent="0.2">
      <c r="B1" s="181" t="s">
        <v>0</v>
      </c>
      <c r="C1" s="181"/>
      <c r="D1" s="181"/>
      <c r="E1" s="181"/>
    </row>
    <row r="2" spans="2:14" ht="15.6" x14ac:dyDescent="0.3">
      <c r="B2" s="63" t="s">
        <v>158</v>
      </c>
      <c r="C2" s="55"/>
      <c r="D2" s="55"/>
    </row>
    <row r="3" spans="2:14" ht="12.9" customHeight="1" x14ac:dyDescent="0.2">
      <c r="B3" s="55"/>
      <c r="C3" s="55"/>
      <c r="D3" s="55"/>
      <c r="F3" s="55"/>
    </row>
    <row r="5" spans="2:14" ht="12.9" customHeight="1" x14ac:dyDescent="0.2">
      <c r="B5" s="192" t="s">
        <v>47</v>
      </c>
      <c r="C5" s="196" t="s">
        <v>159</v>
      </c>
      <c r="D5" s="196" t="s">
        <v>269</v>
      </c>
      <c r="E5" s="94" t="s">
        <v>160</v>
      </c>
    </row>
    <row r="6" spans="2:14" ht="18" customHeight="1" x14ac:dyDescent="0.2">
      <c r="B6" s="193"/>
      <c r="C6" s="196"/>
      <c r="D6" s="196"/>
      <c r="E6" s="94" t="s">
        <v>161</v>
      </c>
      <c r="G6" s="54"/>
      <c r="H6" s="54"/>
      <c r="I6" s="54"/>
      <c r="J6" s="54"/>
      <c r="K6" s="54"/>
      <c r="L6" s="54"/>
      <c r="M6" s="54"/>
      <c r="N6" s="54"/>
    </row>
    <row r="7" spans="2:14" ht="12.9" customHeight="1" x14ac:dyDescent="0.2">
      <c r="B7" s="162" t="s">
        <v>89</v>
      </c>
      <c r="C7" s="4">
        <v>1791574</v>
      </c>
      <c r="D7" s="4">
        <v>18456</v>
      </c>
      <c r="E7" s="4">
        <f>C7+D7</f>
        <v>1810030</v>
      </c>
      <c r="I7" s="4"/>
      <c r="K7" s="4"/>
    </row>
    <row r="8" spans="2:14" ht="12.9" customHeight="1" x14ac:dyDescent="0.2">
      <c r="B8" s="162" t="s">
        <v>90</v>
      </c>
      <c r="C8" s="4">
        <v>1778686</v>
      </c>
      <c r="D8" s="4">
        <v>16023</v>
      </c>
      <c r="E8" s="4">
        <f t="shared" ref="E8:E18" si="0">C8+D8</f>
        <v>1794709</v>
      </c>
      <c r="I8" s="4"/>
      <c r="K8" s="4"/>
    </row>
    <row r="9" spans="2:14" ht="12.9" customHeight="1" x14ac:dyDescent="0.2">
      <c r="B9" s="162" t="s">
        <v>91</v>
      </c>
      <c r="C9" s="4">
        <v>1848831</v>
      </c>
      <c r="D9" s="4">
        <v>16846</v>
      </c>
      <c r="E9" s="4">
        <f t="shared" si="0"/>
        <v>1865677</v>
      </c>
      <c r="I9" s="4"/>
      <c r="K9" s="4"/>
    </row>
    <row r="10" spans="2:14" ht="12.9" customHeight="1" x14ac:dyDescent="0.2">
      <c r="B10" s="162" t="s">
        <v>92</v>
      </c>
      <c r="C10" s="4">
        <v>1751360</v>
      </c>
      <c r="D10" s="4">
        <v>18752</v>
      </c>
      <c r="E10" s="4">
        <f t="shared" si="0"/>
        <v>1770112</v>
      </c>
      <c r="I10" s="4"/>
      <c r="K10" s="4"/>
    </row>
    <row r="11" spans="2:14" ht="12.9" customHeight="1" x14ac:dyDescent="0.2">
      <c r="B11" s="162" t="s">
        <v>93</v>
      </c>
      <c r="C11" s="4">
        <v>1751207</v>
      </c>
      <c r="D11" s="4">
        <v>16871</v>
      </c>
      <c r="E11" s="4">
        <f t="shared" si="0"/>
        <v>1768078</v>
      </c>
      <c r="I11" s="4"/>
      <c r="K11" s="4"/>
    </row>
    <row r="12" spans="2:14" ht="12.9" customHeight="1" x14ac:dyDescent="0.2">
      <c r="B12" s="162" t="s">
        <v>94</v>
      </c>
      <c r="C12" s="4">
        <v>1773538</v>
      </c>
      <c r="D12" s="4">
        <v>16739</v>
      </c>
      <c r="E12" s="4">
        <f t="shared" si="0"/>
        <v>1790277</v>
      </c>
      <c r="I12" s="4"/>
      <c r="K12" s="4"/>
    </row>
    <row r="13" spans="2:14" ht="12.9" customHeight="1" x14ac:dyDescent="0.2">
      <c r="B13" s="162" t="s">
        <v>95</v>
      </c>
      <c r="C13" s="4">
        <v>1762547</v>
      </c>
      <c r="D13" s="4">
        <v>18661</v>
      </c>
      <c r="E13" s="4">
        <f t="shared" si="0"/>
        <v>1781208</v>
      </c>
      <c r="I13" s="4"/>
      <c r="K13" s="4"/>
    </row>
    <row r="14" spans="2:14" ht="12.9" customHeight="1" x14ac:dyDescent="0.2">
      <c r="B14" s="162" t="s">
        <v>96</v>
      </c>
      <c r="C14" s="4">
        <v>1762051</v>
      </c>
      <c r="D14" s="4">
        <v>16510</v>
      </c>
      <c r="E14" s="4">
        <f t="shared" si="0"/>
        <v>1778561</v>
      </c>
      <c r="I14" s="4"/>
      <c r="K14" s="4"/>
    </row>
    <row r="15" spans="2:14" ht="12.9" customHeight="1" x14ac:dyDescent="0.2">
      <c r="B15" s="162" t="s">
        <v>97</v>
      </c>
      <c r="C15" s="4">
        <v>1770813</v>
      </c>
      <c r="D15" s="4">
        <v>16366</v>
      </c>
      <c r="E15" s="4">
        <f t="shared" si="0"/>
        <v>1787179</v>
      </c>
      <c r="I15" s="4"/>
      <c r="K15" s="4"/>
    </row>
    <row r="16" spans="2:14" ht="12.9" customHeight="1" x14ac:dyDescent="0.2">
      <c r="B16" s="162" t="s">
        <v>98</v>
      </c>
      <c r="C16" s="4">
        <v>1771508</v>
      </c>
      <c r="D16" s="4">
        <v>19247</v>
      </c>
      <c r="E16" s="4">
        <f t="shared" si="0"/>
        <v>1790755</v>
      </c>
      <c r="I16" s="4"/>
      <c r="K16" s="4"/>
    </row>
    <row r="17" spans="2:11" ht="12.9" customHeight="1" x14ac:dyDescent="0.2">
      <c r="B17" s="162" t="s">
        <v>99</v>
      </c>
      <c r="C17" s="4">
        <v>1768756</v>
      </c>
      <c r="D17" s="4">
        <v>17220</v>
      </c>
      <c r="E17" s="4">
        <f t="shared" si="0"/>
        <v>1785976</v>
      </c>
      <c r="I17" s="4"/>
      <c r="K17" s="4"/>
    </row>
    <row r="18" spans="2:11" ht="12.9" customHeight="1" x14ac:dyDescent="0.2">
      <c r="B18" s="170" t="s">
        <v>100</v>
      </c>
      <c r="C18" s="20">
        <v>1773601</v>
      </c>
      <c r="D18" s="20">
        <v>11758</v>
      </c>
      <c r="E18" s="20">
        <f t="shared" si="0"/>
        <v>1785359</v>
      </c>
      <c r="I18" s="72"/>
      <c r="K18" s="72"/>
    </row>
    <row r="19" spans="2:11" ht="12.9" customHeight="1" x14ac:dyDescent="0.2">
      <c r="B19" s="18" t="s">
        <v>28</v>
      </c>
      <c r="C19" s="4"/>
      <c r="D19" s="4"/>
      <c r="E19" s="4"/>
      <c r="I19" s="4"/>
      <c r="K19" s="4"/>
    </row>
    <row r="20" spans="2:11" ht="12.9" customHeight="1" x14ac:dyDescent="0.2">
      <c r="C20" s="4"/>
      <c r="D20" s="4"/>
      <c r="E20" s="4"/>
    </row>
    <row r="21" spans="2:11" ht="12.9" customHeight="1" x14ac:dyDescent="0.2">
      <c r="B21" s="93" t="s">
        <v>162</v>
      </c>
      <c r="D21" s="4"/>
      <c r="E21" s="4"/>
      <c r="I21" s="4"/>
      <c r="J21" s="4"/>
      <c r="K21" s="4"/>
    </row>
    <row r="23" spans="2:11" ht="12.9" customHeight="1" x14ac:dyDescent="0.2">
      <c r="I23" s="54"/>
      <c r="J23" s="54"/>
    </row>
    <row r="24" spans="2:11" ht="12.9" customHeight="1" x14ac:dyDescent="0.2">
      <c r="I24" s="54"/>
      <c r="J24" s="54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showGridLines="0" topLeftCell="A19" zoomScale="130" zoomScaleNormal="130" workbookViewId="0">
      <selection activeCell="E26" sqref="E26"/>
    </sheetView>
  </sheetViews>
  <sheetFormatPr defaultColWidth="9.28515625" defaultRowHeight="12.9" customHeight="1" x14ac:dyDescent="0.2"/>
  <cols>
    <col min="1" max="1" width="2.85546875" style="90" customWidth="1"/>
    <col min="2" max="2" width="21.28515625" style="90" customWidth="1"/>
    <col min="3" max="3" width="19.42578125" style="90" customWidth="1"/>
    <col min="4" max="4" width="22.140625" style="90" customWidth="1"/>
    <col min="5" max="5" width="21.28515625" style="90" customWidth="1"/>
    <col min="6" max="6" width="17.42578125" style="90" customWidth="1"/>
    <col min="7" max="8" width="13.7109375" style="90" customWidth="1"/>
    <col min="9" max="9" width="17.7109375" style="90" customWidth="1"/>
    <col min="10" max="10" width="17.140625" style="90" customWidth="1"/>
    <col min="11" max="11" width="16.7109375" style="90" customWidth="1"/>
    <col min="12" max="12" width="19.42578125" style="90" customWidth="1"/>
    <col min="13" max="13" width="13.85546875" style="90" customWidth="1"/>
    <col min="14" max="14" width="16.42578125" style="90" customWidth="1"/>
    <col min="15" max="15" width="12.7109375" style="90" customWidth="1"/>
    <col min="16" max="16" width="17.28515625" style="90" customWidth="1"/>
    <col min="17" max="16384" width="9.28515625" style="90"/>
  </cols>
  <sheetData>
    <row r="2" spans="2:12" ht="15.6" x14ac:dyDescent="0.3">
      <c r="B2" s="91" t="s">
        <v>163</v>
      </c>
    </row>
    <row r="3" spans="2:12" ht="12.9" customHeight="1" x14ac:dyDescent="0.3">
      <c r="B3" s="141" t="s">
        <v>164</v>
      </c>
    </row>
    <row r="5" spans="2:12" ht="12.9" customHeight="1" x14ac:dyDescent="0.2">
      <c r="B5" s="192" t="s">
        <v>47</v>
      </c>
      <c r="C5" s="196" t="s">
        <v>165</v>
      </c>
      <c r="D5" s="196" t="s">
        <v>166</v>
      </c>
    </row>
    <row r="6" spans="2:12" ht="12.9" customHeight="1" x14ac:dyDescent="0.2">
      <c r="B6" s="193"/>
      <c r="C6" s="196"/>
      <c r="D6" s="196"/>
    </row>
    <row r="7" spans="2:12" ht="12.9" customHeight="1" x14ac:dyDescent="0.2">
      <c r="B7" s="162" t="s">
        <v>89</v>
      </c>
      <c r="C7" s="57">
        <v>2376096</v>
      </c>
      <c r="D7" s="57">
        <v>1615437970</v>
      </c>
      <c r="F7" s="54"/>
    </row>
    <row r="8" spans="2:12" ht="12.9" customHeight="1" x14ac:dyDescent="0.2">
      <c r="B8" s="162" t="s">
        <v>90</v>
      </c>
      <c r="C8" s="57">
        <v>2296641</v>
      </c>
      <c r="D8" s="57">
        <v>1539281338</v>
      </c>
      <c r="E8" s="142"/>
      <c r="F8" s="54"/>
      <c r="G8" s="54"/>
      <c r="H8" s="54"/>
      <c r="I8" s="54"/>
      <c r="J8" s="54"/>
      <c r="K8" s="54"/>
      <c r="L8" s="54"/>
    </row>
    <row r="9" spans="2:12" ht="12.9" customHeight="1" x14ac:dyDescent="0.2">
      <c r="B9" s="162" t="s">
        <v>91</v>
      </c>
      <c r="C9" s="4">
        <v>2317956</v>
      </c>
      <c r="D9" s="4">
        <v>1476895402</v>
      </c>
    </row>
    <row r="10" spans="2:12" ht="12.9" customHeight="1" x14ac:dyDescent="0.2">
      <c r="B10" s="162" t="s">
        <v>92</v>
      </c>
      <c r="C10" s="4">
        <v>2307866</v>
      </c>
      <c r="D10" s="4">
        <v>1554494098</v>
      </c>
    </row>
    <row r="11" spans="2:12" ht="12.9" customHeight="1" x14ac:dyDescent="0.2">
      <c r="B11" s="162" t="s">
        <v>93</v>
      </c>
      <c r="C11" s="4">
        <v>2312374</v>
      </c>
      <c r="D11" s="4">
        <v>1504639264</v>
      </c>
    </row>
    <row r="12" spans="2:12" ht="12.9" customHeight="1" x14ac:dyDescent="0.2">
      <c r="B12" s="162" t="s">
        <v>94</v>
      </c>
      <c r="C12" s="4">
        <v>2040415</v>
      </c>
      <c r="D12" s="4">
        <v>1520753114</v>
      </c>
    </row>
    <row r="13" spans="2:12" ht="12.9" customHeight="1" x14ac:dyDescent="0.2">
      <c r="B13" s="162" t="s">
        <v>95</v>
      </c>
      <c r="C13" s="4">
        <v>2337599</v>
      </c>
      <c r="D13" s="4">
        <v>1668736098</v>
      </c>
    </row>
    <row r="14" spans="2:12" ht="12.9" customHeight="1" x14ac:dyDescent="0.2">
      <c r="B14" s="162" t="s">
        <v>96</v>
      </c>
      <c r="C14" s="4">
        <v>2277159</v>
      </c>
      <c r="D14" s="4">
        <v>1819007220</v>
      </c>
    </row>
    <row r="15" spans="2:12" ht="12.9" customHeight="1" x14ac:dyDescent="0.2">
      <c r="B15" s="162" t="s">
        <v>97</v>
      </c>
      <c r="C15" s="4">
        <v>2253664</v>
      </c>
      <c r="D15" s="4">
        <v>1851119537</v>
      </c>
    </row>
    <row r="16" spans="2:12" ht="12.9" customHeight="1" x14ac:dyDescent="0.2">
      <c r="B16" s="162" t="s">
        <v>98</v>
      </c>
      <c r="C16" s="4">
        <v>2338559</v>
      </c>
      <c r="D16" s="4">
        <v>1923831277</v>
      </c>
    </row>
    <row r="17" spans="2:7" ht="12.9" customHeight="1" x14ac:dyDescent="0.2">
      <c r="B17" s="162" t="s">
        <v>99</v>
      </c>
      <c r="C17" s="4">
        <v>2309151</v>
      </c>
      <c r="D17" s="4">
        <v>2007536255</v>
      </c>
    </row>
    <row r="18" spans="2:7" ht="12.9" customHeight="1" x14ac:dyDescent="0.2">
      <c r="B18" s="162" t="s">
        <v>100</v>
      </c>
      <c r="C18" s="4">
        <v>2318853</v>
      </c>
      <c r="D18" s="4">
        <v>1847627385</v>
      </c>
    </row>
    <row r="19" spans="2:7" ht="12.9" customHeight="1" x14ac:dyDescent="0.2">
      <c r="B19" s="9" t="s">
        <v>49</v>
      </c>
      <c r="C19" s="10">
        <f>SUM(C7:C18)</f>
        <v>27486333</v>
      </c>
      <c r="D19" s="10">
        <f>SUM(D7:D18)</f>
        <v>20329358958</v>
      </c>
    </row>
    <row r="20" spans="2:7" ht="12.9" customHeight="1" x14ac:dyDescent="0.2">
      <c r="B20" s="18" t="s">
        <v>28</v>
      </c>
      <c r="C20" s="4"/>
      <c r="D20" s="4"/>
    </row>
    <row r="21" spans="2:7" ht="12.9" customHeight="1" x14ac:dyDescent="0.2">
      <c r="C21" s="4"/>
      <c r="D21" s="4"/>
    </row>
    <row r="22" spans="2:7" s="137" customFormat="1" ht="12.9" customHeight="1" x14ac:dyDescent="0.2">
      <c r="C22" s="4"/>
      <c r="D22" s="4"/>
    </row>
    <row r="23" spans="2:7" ht="12.9" customHeight="1" x14ac:dyDescent="0.2">
      <c r="B23" s="58" t="s">
        <v>167</v>
      </c>
      <c r="C23" s="58"/>
      <c r="D23" s="58"/>
      <c r="E23" s="58"/>
      <c r="F23" s="58"/>
      <c r="G23" s="58"/>
    </row>
    <row r="25" spans="2:7" ht="12.9" customHeight="1" x14ac:dyDescent="0.2">
      <c r="F25" s="29"/>
    </row>
  </sheetData>
  <mergeCells count="3"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D24" sqref="D24"/>
    </sheetView>
  </sheetViews>
  <sheetFormatPr defaultRowHeight="12.9" customHeight="1" x14ac:dyDescent="0.2"/>
  <cols>
    <col min="1" max="1" width="2.85546875" style="5" customWidth="1"/>
    <col min="2" max="2" width="51.28515625" customWidth="1"/>
    <col min="3" max="3" width="20.7109375" customWidth="1"/>
    <col min="4" max="4" width="32" customWidth="1"/>
    <col min="5" max="5" width="33.85546875" customWidth="1"/>
    <col min="6" max="6" width="38.28515625" customWidth="1"/>
  </cols>
  <sheetData>
    <row r="1" spans="1:2" s="3" customFormat="1" ht="12.9" customHeight="1" x14ac:dyDescent="0.2">
      <c r="A1" s="5"/>
    </row>
    <row r="2" spans="1:2" s="3" customFormat="1" ht="12.9" customHeight="1" x14ac:dyDescent="0.3">
      <c r="A2" s="5"/>
      <c r="B2" s="152" t="s">
        <v>45</v>
      </c>
    </row>
    <row r="30" spans="1:1" s="2" customFormat="1" ht="12.9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showGridLines="0" topLeftCell="A46" zoomScale="160" zoomScaleNormal="160" workbookViewId="0">
      <selection activeCell="F102" sqref="F102"/>
    </sheetView>
  </sheetViews>
  <sheetFormatPr defaultColWidth="9.28515625" defaultRowHeight="12.9" customHeight="1" x14ac:dyDescent="0.2"/>
  <cols>
    <col min="1" max="1" width="2.85546875" style="90" customWidth="1"/>
    <col min="2" max="2" width="21.28515625" style="90" customWidth="1"/>
    <col min="3" max="3" width="20.42578125" style="90" customWidth="1"/>
    <col min="4" max="4" width="23.28515625" style="90" customWidth="1"/>
    <col min="5" max="7" width="9.28515625" style="90"/>
    <col min="8" max="9" width="11.140625" style="90" bestFit="1" customWidth="1"/>
    <col min="10" max="10" width="9.28515625" style="90"/>
    <col min="11" max="11" width="11.140625" style="90" bestFit="1" customWidth="1"/>
    <col min="12" max="16384" width="9.28515625" style="90"/>
  </cols>
  <sheetData>
    <row r="2" spans="2:15" ht="15.6" x14ac:dyDescent="0.3">
      <c r="B2" s="91" t="s">
        <v>168</v>
      </c>
      <c r="E2" s="54"/>
    </row>
    <row r="3" spans="2:15" ht="12.9" customHeight="1" x14ac:dyDescent="0.3">
      <c r="B3" s="91"/>
    </row>
    <row r="5" spans="2:15" ht="12.9" customHeight="1" x14ac:dyDescent="0.2">
      <c r="B5" s="93" t="s">
        <v>169</v>
      </c>
    </row>
    <row r="6" spans="2:15" ht="12.9" customHeight="1" x14ac:dyDescent="0.2">
      <c r="F6" s="54"/>
    </row>
    <row r="7" spans="2:15" ht="12.9" customHeight="1" x14ac:dyDescent="0.2">
      <c r="B7" s="197" t="s">
        <v>47</v>
      </c>
      <c r="C7" s="196" t="s">
        <v>170</v>
      </c>
      <c r="D7" s="196" t="s">
        <v>50</v>
      </c>
    </row>
    <row r="8" spans="2:15" ht="12.9" customHeight="1" x14ac:dyDescent="0.2">
      <c r="B8" s="197"/>
      <c r="C8" s="196"/>
      <c r="D8" s="196"/>
      <c r="G8" s="54"/>
      <c r="H8" s="54"/>
      <c r="I8" s="54"/>
      <c r="J8" s="54"/>
      <c r="K8" s="54"/>
      <c r="L8" s="54"/>
      <c r="M8" s="54"/>
      <c r="N8" s="54"/>
      <c r="O8" s="54"/>
    </row>
    <row r="9" spans="2:15" ht="12.9" customHeight="1" x14ac:dyDescent="0.2">
      <c r="B9" s="162" t="s">
        <v>89</v>
      </c>
      <c r="C9" s="4">
        <v>2361403</v>
      </c>
      <c r="D9" s="4">
        <v>1549593429</v>
      </c>
    </row>
    <row r="10" spans="2:15" ht="12.9" customHeight="1" x14ac:dyDescent="0.2">
      <c r="B10" s="162" t="s">
        <v>90</v>
      </c>
      <c r="C10" s="4">
        <v>2284485</v>
      </c>
      <c r="D10" s="4">
        <v>1478055100</v>
      </c>
    </row>
    <row r="11" spans="2:15" ht="12.9" customHeight="1" x14ac:dyDescent="0.2">
      <c r="B11" s="162" t="s">
        <v>91</v>
      </c>
      <c r="C11" s="4">
        <v>2304934</v>
      </c>
      <c r="D11" s="4">
        <v>1416750281</v>
      </c>
    </row>
    <row r="12" spans="2:15" ht="12.9" customHeight="1" x14ac:dyDescent="0.2">
      <c r="B12" s="162" t="s">
        <v>92</v>
      </c>
      <c r="C12" s="4">
        <v>2292862</v>
      </c>
      <c r="D12" s="4">
        <v>1486805551</v>
      </c>
    </row>
    <row r="13" spans="2:15" ht="12.9" customHeight="1" x14ac:dyDescent="0.2">
      <c r="B13" s="162" t="s">
        <v>93</v>
      </c>
      <c r="C13" s="4">
        <v>2299091</v>
      </c>
      <c r="D13" s="4">
        <v>1433804084</v>
      </c>
    </row>
    <row r="14" spans="2:15" ht="12.9" customHeight="1" x14ac:dyDescent="0.2">
      <c r="B14" s="162" t="s">
        <v>94</v>
      </c>
      <c r="C14" s="4">
        <v>2026407</v>
      </c>
      <c r="D14" s="4">
        <v>1443157497</v>
      </c>
    </row>
    <row r="15" spans="2:15" ht="12.9" customHeight="1" x14ac:dyDescent="0.2">
      <c r="B15" s="162" t="s">
        <v>95</v>
      </c>
      <c r="C15" s="4">
        <v>2322391</v>
      </c>
      <c r="D15" s="4">
        <v>1596340951</v>
      </c>
    </row>
    <row r="16" spans="2:15" ht="12.9" customHeight="1" x14ac:dyDescent="0.2">
      <c r="B16" s="162" t="s">
        <v>96</v>
      </c>
      <c r="C16" s="4">
        <v>2264302</v>
      </c>
      <c r="D16" s="4">
        <v>1746746105</v>
      </c>
    </row>
    <row r="17" spans="2:4" ht="12.9" customHeight="1" x14ac:dyDescent="0.2">
      <c r="B17" s="162" t="s">
        <v>97</v>
      </c>
      <c r="C17" s="4">
        <v>2241238</v>
      </c>
      <c r="D17" s="4">
        <v>1784999492</v>
      </c>
    </row>
    <row r="18" spans="2:4" ht="12.9" customHeight="1" x14ac:dyDescent="0.2">
      <c r="B18" s="162" t="s">
        <v>98</v>
      </c>
      <c r="C18" s="4">
        <v>2322966</v>
      </c>
      <c r="D18" s="4">
        <v>1849884168</v>
      </c>
    </row>
    <row r="19" spans="2:4" ht="12.9" customHeight="1" x14ac:dyDescent="0.2">
      <c r="B19" s="162" t="s">
        <v>99</v>
      </c>
      <c r="C19" s="4">
        <v>2295862</v>
      </c>
      <c r="D19" s="4">
        <v>1931393003</v>
      </c>
    </row>
    <row r="20" spans="2:4" ht="12.9" customHeight="1" x14ac:dyDescent="0.2">
      <c r="B20" s="162" t="s">
        <v>100</v>
      </c>
      <c r="C20" s="4">
        <v>2308157</v>
      </c>
      <c r="D20" s="4">
        <v>1787149140</v>
      </c>
    </row>
    <row r="21" spans="2:4" ht="12.9" customHeight="1" x14ac:dyDescent="0.2">
      <c r="B21" s="9" t="s">
        <v>270</v>
      </c>
      <c r="C21" s="10">
        <f>SUM(C9:C20)</f>
        <v>27324098</v>
      </c>
      <c r="D21" s="10">
        <f>SUM(D9:D20)</f>
        <v>19504678801</v>
      </c>
    </row>
    <row r="22" spans="2:4" ht="12.9" customHeight="1" x14ac:dyDescent="0.2">
      <c r="B22" s="18" t="s">
        <v>28</v>
      </c>
      <c r="C22" s="4"/>
      <c r="D22" s="4"/>
    </row>
    <row r="23" spans="2:4" ht="12.9" customHeight="1" x14ac:dyDescent="0.2">
      <c r="C23" s="4"/>
      <c r="D23" s="4"/>
    </row>
    <row r="24" spans="2:4" ht="12.9" customHeight="1" x14ac:dyDescent="0.2">
      <c r="B24" s="93" t="s">
        <v>171</v>
      </c>
    </row>
    <row r="46" spans="2:4" ht="12.9" customHeight="1" x14ac:dyDescent="0.2">
      <c r="B46" s="58" t="s">
        <v>172</v>
      </c>
    </row>
    <row r="47" spans="2:4" ht="12.9" customHeight="1" x14ac:dyDescent="0.2">
      <c r="C47" s="55"/>
      <c r="D47" s="55"/>
    </row>
    <row r="48" spans="2:4" ht="12.9" customHeight="1" x14ac:dyDescent="0.2">
      <c r="B48" s="197" t="s">
        <v>47</v>
      </c>
      <c r="C48" s="196" t="s">
        <v>170</v>
      </c>
      <c r="D48" s="196" t="s">
        <v>50</v>
      </c>
    </row>
    <row r="49" spans="2:7" ht="12.9" customHeight="1" x14ac:dyDescent="0.2">
      <c r="B49" s="197"/>
      <c r="C49" s="196"/>
      <c r="D49" s="196"/>
    </row>
    <row r="50" spans="2:7" ht="12.9" customHeight="1" x14ac:dyDescent="0.2">
      <c r="B50" s="162" t="s">
        <v>89</v>
      </c>
      <c r="C50" s="4">
        <v>14693</v>
      </c>
      <c r="D50" s="4">
        <v>65844541</v>
      </c>
      <c r="G50" s="54"/>
    </row>
    <row r="51" spans="2:7" ht="12.9" customHeight="1" x14ac:dyDescent="0.2">
      <c r="B51" s="162" t="s">
        <v>90</v>
      </c>
      <c r="C51" s="4">
        <v>12156</v>
      </c>
      <c r="D51" s="4">
        <v>61226152</v>
      </c>
    </row>
    <row r="52" spans="2:7" ht="12.9" customHeight="1" x14ac:dyDescent="0.2">
      <c r="B52" s="162" t="s">
        <v>91</v>
      </c>
      <c r="C52" s="4">
        <v>13022</v>
      </c>
      <c r="D52" s="4">
        <v>60145121</v>
      </c>
    </row>
    <row r="53" spans="2:7" ht="12.9" customHeight="1" x14ac:dyDescent="0.2">
      <c r="B53" s="162" t="s">
        <v>92</v>
      </c>
      <c r="C53" s="4">
        <v>15004</v>
      </c>
      <c r="D53" s="4">
        <v>67688547</v>
      </c>
    </row>
    <row r="54" spans="2:7" ht="12.9" customHeight="1" x14ac:dyDescent="0.2">
      <c r="B54" s="162" t="s">
        <v>93</v>
      </c>
      <c r="C54" s="4">
        <v>13283</v>
      </c>
      <c r="D54" s="4">
        <v>70835180</v>
      </c>
    </row>
    <row r="55" spans="2:7" ht="12.9" customHeight="1" x14ac:dyDescent="0.2">
      <c r="B55" s="162" t="s">
        <v>94</v>
      </c>
      <c r="C55" s="4">
        <v>14008</v>
      </c>
      <c r="D55" s="4">
        <v>77595617</v>
      </c>
    </row>
    <row r="56" spans="2:7" ht="12.9" customHeight="1" x14ac:dyDescent="0.2">
      <c r="B56" s="162" t="s">
        <v>95</v>
      </c>
      <c r="C56" s="4">
        <v>15208</v>
      </c>
      <c r="D56" s="4">
        <v>72395147</v>
      </c>
    </row>
    <row r="57" spans="2:7" ht="12.9" customHeight="1" x14ac:dyDescent="0.2">
      <c r="B57" s="162" t="s">
        <v>96</v>
      </c>
      <c r="C57" s="4">
        <v>12857</v>
      </c>
      <c r="D57" s="4">
        <v>72261115</v>
      </c>
    </row>
    <row r="58" spans="2:7" ht="12.9" customHeight="1" x14ac:dyDescent="0.2">
      <c r="B58" s="162" t="s">
        <v>97</v>
      </c>
      <c r="C58" s="4">
        <v>12426</v>
      </c>
      <c r="D58" s="4">
        <v>66120045</v>
      </c>
    </row>
    <row r="59" spans="2:7" ht="12.9" customHeight="1" x14ac:dyDescent="0.2">
      <c r="B59" s="162" t="s">
        <v>98</v>
      </c>
      <c r="C59" s="4">
        <v>15593</v>
      </c>
      <c r="D59" s="4">
        <v>73947109</v>
      </c>
    </row>
    <row r="60" spans="2:7" ht="12.9" customHeight="1" x14ac:dyDescent="0.2">
      <c r="B60" s="162" t="s">
        <v>99</v>
      </c>
      <c r="C60" s="4">
        <v>13289</v>
      </c>
      <c r="D60" s="4">
        <v>76143252</v>
      </c>
    </row>
    <row r="61" spans="2:7" ht="12.9" customHeight="1" x14ac:dyDescent="0.2">
      <c r="B61" s="162" t="s">
        <v>100</v>
      </c>
      <c r="C61" s="4">
        <v>10696</v>
      </c>
      <c r="D61" s="4">
        <v>60478245</v>
      </c>
    </row>
    <row r="62" spans="2:7" ht="12.9" customHeight="1" x14ac:dyDescent="0.2">
      <c r="B62" s="9" t="s">
        <v>270</v>
      </c>
      <c r="C62" s="10">
        <f>SUM(C50:C61)</f>
        <v>162235</v>
      </c>
      <c r="D62" s="10">
        <f>SUM(D50:D61)</f>
        <v>824680071</v>
      </c>
    </row>
    <row r="63" spans="2:7" ht="12.9" customHeight="1" x14ac:dyDescent="0.2">
      <c r="B63" s="18" t="s">
        <v>28</v>
      </c>
      <c r="C63" s="4"/>
      <c r="D63" s="4"/>
    </row>
    <row r="64" spans="2:7" ht="12.9" customHeight="1" x14ac:dyDescent="0.2">
      <c r="C64" s="4"/>
      <c r="D64" s="4"/>
    </row>
    <row r="65" spans="2:2" ht="12.9" customHeight="1" x14ac:dyDescent="0.2">
      <c r="B65" s="93" t="s">
        <v>271</v>
      </c>
    </row>
  </sheetData>
  <mergeCells count="6">
    <mergeCell ref="B7:B8"/>
    <mergeCell ref="C7:C8"/>
    <mergeCell ref="D7:D8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7"/>
  <sheetViews>
    <sheetView showGridLines="0" zoomScale="130" zoomScaleNormal="130" workbookViewId="0">
      <selection activeCell="I25" sqref="I25"/>
    </sheetView>
  </sheetViews>
  <sheetFormatPr defaultColWidth="9.28515625" defaultRowHeight="12.9" customHeight="1" x14ac:dyDescent="0.2"/>
  <cols>
    <col min="1" max="1" width="2.85546875" style="90" customWidth="1"/>
    <col min="2" max="2" width="31.28515625" style="90" customWidth="1"/>
    <col min="3" max="3" width="15.42578125" style="90" customWidth="1"/>
    <col min="4" max="4" width="23.7109375" style="90" customWidth="1"/>
    <col min="5" max="16384" width="9.28515625" style="90"/>
  </cols>
  <sheetData>
    <row r="2" spans="2:7" ht="12.9" customHeight="1" x14ac:dyDescent="0.3">
      <c r="B2" s="91" t="s">
        <v>273</v>
      </c>
    </row>
    <row r="3" spans="2:7" ht="12.9" customHeight="1" x14ac:dyDescent="0.2">
      <c r="B3" s="90" t="s">
        <v>173</v>
      </c>
    </row>
    <row r="6" spans="2:7" ht="20.25" customHeight="1" x14ac:dyDescent="0.2">
      <c r="B6" s="95" t="s">
        <v>174</v>
      </c>
      <c r="C6" s="94" t="s">
        <v>101</v>
      </c>
      <c r="D6" s="94" t="s">
        <v>223</v>
      </c>
    </row>
    <row r="7" spans="2:7" ht="12.9" customHeight="1" x14ac:dyDescent="0.2">
      <c r="B7" s="154" t="s">
        <v>175</v>
      </c>
      <c r="C7" s="57">
        <v>7770743</v>
      </c>
      <c r="D7" s="4">
        <v>410472</v>
      </c>
      <c r="E7" s="4"/>
      <c r="F7" s="4"/>
      <c r="G7" s="57"/>
    </row>
    <row r="8" spans="2:7" ht="12.9" customHeight="1" x14ac:dyDescent="0.2">
      <c r="B8" s="154" t="s">
        <v>176</v>
      </c>
      <c r="C8" s="4">
        <v>568552</v>
      </c>
      <c r="D8" s="4">
        <v>1712</v>
      </c>
      <c r="F8" s="4"/>
      <c r="G8" s="4"/>
    </row>
    <row r="9" spans="2:7" ht="12.9" customHeight="1" x14ac:dyDescent="0.2">
      <c r="B9" s="9" t="s">
        <v>49</v>
      </c>
      <c r="C9" s="10">
        <f>SUM(C7:C8)</f>
        <v>8339295</v>
      </c>
      <c r="D9" s="10">
        <f>SUM(D7:D8)</f>
        <v>412184</v>
      </c>
      <c r="E9" s="4"/>
      <c r="F9" s="4"/>
      <c r="G9" s="4"/>
    </row>
    <row r="10" spans="2:7" ht="12.9" customHeight="1" x14ac:dyDescent="0.2">
      <c r="B10" s="90" t="s">
        <v>272</v>
      </c>
    </row>
    <row r="11" spans="2:7" s="137" customFormat="1" ht="12.9" customHeight="1" x14ac:dyDescent="0.2">
      <c r="B11" s="172" t="s">
        <v>28</v>
      </c>
      <c r="C11" s="172"/>
      <c r="D11" s="172"/>
    </row>
    <row r="12" spans="2:7" ht="12.9" customHeight="1" x14ac:dyDescent="0.2">
      <c r="B12" s="18"/>
    </row>
    <row r="17" spans="2:3" ht="12.9" customHeight="1" x14ac:dyDescent="0.2">
      <c r="B17" s="54"/>
      <c r="C17" s="5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topLeftCell="A34" zoomScale="130" zoomScaleNormal="130" workbookViewId="0">
      <selection activeCell="I15" sqref="I15"/>
    </sheetView>
  </sheetViews>
  <sheetFormatPr defaultColWidth="9.28515625" defaultRowHeight="12.9" customHeight="1" x14ac:dyDescent="0.2"/>
  <cols>
    <col min="1" max="1" width="2.85546875" style="90" customWidth="1"/>
    <col min="2" max="2" width="20.28515625" style="90" customWidth="1"/>
    <col min="3" max="3" width="20.140625" style="90" customWidth="1"/>
    <col min="4" max="4" width="22.85546875" style="90" customWidth="1"/>
    <col min="5" max="5" width="12.28515625" style="90" customWidth="1"/>
    <col min="6" max="6" width="18.140625" style="90" customWidth="1"/>
    <col min="7" max="7" width="17.28515625" style="90" customWidth="1"/>
    <col min="8" max="8" width="18.85546875" style="90" customWidth="1"/>
    <col min="9" max="9" width="14.28515625" style="90" customWidth="1"/>
    <col min="10" max="16384" width="9.28515625" style="90"/>
  </cols>
  <sheetData>
    <row r="2" spans="2:11" ht="15.6" x14ac:dyDescent="0.3">
      <c r="B2" s="91" t="s">
        <v>274</v>
      </c>
    </row>
    <row r="3" spans="2:11" ht="12.9" customHeight="1" x14ac:dyDescent="0.2">
      <c r="B3" s="90" t="s">
        <v>177</v>
      </c>
    </row>
    <row r="6" spans="2:11" ht="26.25" customHeight="1" x14ac:dyDescent="0.2">
      <c r="B6" s="95" t="s">
        <v>47</v>
      </c>
      <c r="C6" s="94" t="s">
        <v>143</v>
      </c>
      <c r="D6" s="94" t="s">
        <v>237</v>
      </c>
    </row>
    <row r="7" spans="2:11" ht="12.9" customHeight="1" x14ac:dyDescent="0.2">
      <c r="B7" s="162" t="s">
        <v>89</v>
      </c>
      <c r="C7" s="57">
        <v>8080261</v>
      </c>
      <c r="D7" s="57">
        <v>410517</v>
      </c>
      <c r="J7" s="4"/>
      <c r="K7" s="4"/>
    </row>
    <row r="8" spans="2:11" ht="12.9" customHeight="1" x14ac:dyDescent="0.2">
      <c r="B8" s="162" t="s">
        <v>90</v>
      </c>
      <c r="C8" s="57">
        <v>8069301</v>
      </c>
      <c r="D8" s="57">
        <v>411191</v>
      </c>
    </row>
    <row r="9" spans="2:11" ht="12.9" customHeight="1" x14ac:dyDescent="0.2">
      <c r="B9" s="162" t="s">
        <v>91</v>
      </c>
      <c r="C9" s="57">
        <v>8078025</v>
      </c>
      <c r="D9" s="57">
        <v>412605</v>
      </c>
      <c r="J9" s="4"/>
    </row>
    <row r="10" spans="2:11" ht="12.9" customHeight="1" x14ac:dyDescent="0.2">
      <c r="B10" s="162" t="s">
        <v>92</v>
      </c>
      <c r="C10" s="57">
        <v>8086403</v>
      </c>
      <c r="D10" s="57">
        <v>413521</v>
      </c>
    </row>
    <row r="11" spans="2:11" ht="12.9" customHeight="1" x14ac:dyDescent="0.2">
      <c r="B11" s="162" t="s">
        <v>93</v>
      </c>
      <c r="C11" s="57">
        <v>8102765</v>
      </c>
      <c r="D11" s="57">
        <v>415524</v>
      </c>
    </row>
    <row r="12" spans="2:11" ht="12.9" customHeight="1" x14ac:dyDescent="0.2">
      <c r="B12" s="162" t="s">
        <v>94</v>
      </c>
      <c r="C12" s="57">
        <v>8126488</v>
      </c>
      <c r="D12" s="57">
        <v>416896</v>
      </c>
      <c r="F12" s="4"/>
    </row>
    <row r="13" spans="2:11" ht="12.9" customHeight="1" x14ac:dyDescent="0.2">
      <c r="B13" s="162" t="s">
        <v>95</v>
      </c>
      <c r="C13" s="57">
        <v>8138999</v>
      </c>
      <c r="D13" s="57">
        <v>417249</v>
      </c>
      <c r="F13" s="4"/>
    </row>
    <row r="14" spans="2:11" ht="12.9" customHeight="1" x14ac:dyDescent="0.2">
      <c r="B14" s="162" t="s">
        <v>96</v>
      </c>
      <c r="C14" s="57">
        <v>8127109</v>
      </c>
      <c r="D14" s="57">
        <v>417277</v>
      </c>
      <c r="F14" s="4"/>
    </row>
    <row r="15" spans="2:11" ht="12.9" customHeight="1" x14ac:dyDescent="0.2">
      <c r="B15" s="162" t="s">
        <v>97</v>
      </c>
      <c r="C15" s="57">
        <v>8140169</v>
      </c>
      <c r="D15" s="57">
        <v>414071</v>
      </c>
      <c r="F15" s="4"/>
    </row>
    <row r="16" spans="2:11" ht="12.9" customHeight="1" x14ac:dyDescent="0.2">
      <c r="B16" s="162" t="s">
        <v>98</v>
      </c>
      <c r="C16" s="57">
        <v>8137396</v>
      </c>
      <c r="D16" s="57">
        <v>414161</v>
      </c>
      <c r="F16" s="4"/>
    </row>
    <row r="17" spans="2:14" ht="12.9" customHeight="1" x14ac:dyDescent="0.2">
      <c r="B17" s="162" t="s">
        <v>99</v>
      </c>
      <c r="C17" s="57">
        <v>8684649</v>
      </c>
      <c r="D17" s="57">
        <v>428746</v>
      </c>
      <c r="F17" s="4"/>
    </row>
    <row r="18" spans="2:14" ht="12.9" customHeight="1" x14ac:dyDescent="0.2">
      <c r="B18" s="164" t="s">
        <v>100</v>
      </c>
      <c r="C18" s="65">
        <v>8339295</v>
      </c>
      <c r="D18" s="65">
        <v>412184</v>
      </c>
      <c r="F18" s="4"/>
    </row>
    <row r="19" spans="2:14" ht="12.9" customHeight="1" x14ac:dyDescent="0.2">
      <c r="B19" s="18" t="s">
        <v>28</v>
      </c>
    </row>
    <row r="21" spans="2:14" ht="12.9" customHeight="1" x14ac:dyDescent="0.25">
      <c r="B21" s="66" t="s">
        <v>178</v>
      </c>
      <c r="F21" s="66" t="s">
        <v>182</v>
      </c>
    </row>
    <row r="23" spans="2:14" ht="12.9" customHeight="1" x14ac:dyDescent="0.2">
      <c r="B23" s="155" t="s">
        <v>179</v>
      </c>
      <c r="C23" s="155" t="s">
        <v>180</v>
      </c>
      <c r="D23" s="155" t="s">
        <v>181</v>
      </c>
      <c r="F23" s="155" t="s">
        <v>179</v>
      </c>
      <c r="G23" s="155" t="s">
        <v>180</v>
      </c>
      <c r="H23" s="155" t="s">
        <v>181</v>
      </c>
    </row>
    <row r="24" spans="2:14" ht="12.9" customHeight="1" x14ac:dyDescent="0.2">
      <c r="B24" s="4">
        <v>6742221</v>
      </c>
      <c r="C24" s="57">
        <v>1338040</v>
      </c>
      <c r="D24" s="4">
        <f>B24+C24</f>
        <v>8080261</v>
      </c>
      <c r="F24" s="57">
        <f t="shared" ref="F24:F35" si="0">D7-G24</f>
        <v>374833</v>
      </c>
      <c r="G24" s="57">
        <v>35684</v>
      </c>
      <c r="H24" s="57">
        <f>F24+G24</f>
        <v>410517</v>
      </c>
    </row>
    <row r="25" spans="2:14" ht="12.9" customHeight="1" x14ac:dyDescent="0.2">
      <c r="B25" s="4">
        <v>6730421</v>
      </c>
      <c r="C25" s="4">
        <v>1338880</v>
      </c>
      <c r="D25" s="4">
        <f t="shared" ref="D25:D35" si="1">B25+C25</f>
        <v>8069301</v>
      </c>
      <c r="F25" s="57">
        <f t="shared" si="0"/>
        <v>375825</v>
      </c>
      <c r="G25" s="57">
        <v>35366</v>
      </c>
      <c r="H25" s="57">
        <f t="shared" ref="H25:H35" si="2">F25+G25</f>
        <v>411191</v>
      </c>
      <c r="N25" s="54"/>
    </row>
    <row r="26" spans="2:14" ht="12.9" customHeight="1" x14ac:dyDescent="0.2">
      <c r="B26" s="4">
        <v>6733667</v>
      </c>
      <c r="C26" s="4">
        <v>1344358</v>
      </c>
      <c r="D26" s="4">
        <f t="shared" si="1"/>
        <v>8078025</v>
      </c>
      <c r="F26" s="57">
        <f t="shared" si="0"/>
        <v>377309</v>
      </c>
      <c r="G26" s="57">
        <v>35296</v>
      </c>
      <c r="H26" s="57">
        <f t="shared" si="2"/>
        <v>412605</v>
      </c>
    </row>
    <row r="27" spans="2:14" ht="12.9" customHeight="1" x14ac:dyDescent="0.2">
      <c r="B27" s="4">
        <v>6740034</v>
      </c>
      <c r="C27" s="4">
        <v>1346369</v>
      </c>
      <c r="D27" s="4">
        <f t="shared" si="1"/>
        <v>8086403</v>
      </c>
      <c r="F27" s="57">
        <f t="shared" si="0"/>
        <v>378760</v>
      </c>
      <c r="G27" s="57">
        <v>34761</v>
      </c>
      <c r="H27" s="57">
        <f t="shared" si="2"/>
        <v>413521</v>
      </c>
    </row>
    <row r="28" spans="2:14" ht="12.9" customHeight="1" x14ac:dyDescent="0.2">
      <c r="B28" s="4">
        <v>6752378</v>
      </c>
      <c r="C28" s="4">
        <v>1350387</v>
      </c>
      <c r="D28" s="4">
        <f t="shared" si="1"/>
        <v>8102765</v>
      </c>
      <c r="F28" s="57">
        <f t="shared" si="0"/>
        <v>380996</v>
      </c>
      <c r="G28" s="57">
        <v>34528</v>
      </c>
      <c r="H28" s="57">
        <f t="shared" si="2"/>
        <v>415524</v>
      </c>
    </row>
    <row r="29" spans="2:14" ht="12.9" customHeight="1" x14ac:dyDescent="0.2">
      <c r="B29" s="4">
        <v>6780492</v>
      </c>
      <c r="C29" s="4">
        <v>1345996</v>
      </c>
      <c r="D29" s="4">
        <f t="shared" si="1"/>
        <v>8126488</v>
      </c>
      <c r="F29" s="57">
        <f t="shared" si="0"/>
        <v>382760</v>
      </c>
      <c r="G29" s="57">
        <v>34136</v>
      </c>
      <c r="H29" s="57">
        <f t="shared" si="2"/>
        <v>416896</v>
      </c>
    </row>
    <row r="30" spans="2:14" ht="12.9" customHeight="1" x14ac:dyDescent="0.2">
      <c r="B30" s="4">
        <v>6802237</v>
      </c>
      <c r="C30" s="4">
        <v>1336762</v>
      </c>
      <c r="D30" s="4">
        <f t="shared" si="1"/>
        <v>8138999</v>
      </c>
      <c r="F30" s="57">
        <f t="shared" si="0"/>
        <v>383892</v>
      </c>
      <c r="G30" s="57">
        <v>33357</v>
      </c>
      <c r="H30" s="57">
        <f t="shared" si="2"/>
        <v>417249</v>
      </c>
    </row>
    <row r="31" spans="2:14" ht="12.9" customHeight="1" x14ac:dyDescent="0.2">
      <c r="B31" s="4">
        <v>6850130</v>
      </c>
      <c r="C31" s="4">
        <v>1276979</v>
      </c>
      <c r="D31" s="4">
        <f t="shared" si="1"/>
        <v>8127109</v>
      </c>
      <c r="F31" s="57">
        <f t="shared" si="0"/>
        <v>385665</v>
      </c>
      <c r="G31" s="57">
        <v>31612</v>
      </c>
      <c r="H31" s="57">
        <f t="shared" si="2"/>
        <v>417277</v>
      </c>
    </row>
    <row r="32" spans="2:14" ht="12.9" customHeight="1" x14ac:dyDescent="0.2">
      <c r="B32" s="4">
        <v>6862894</v>
      </c>
      <c r="C32" s="4">
        <v>1277275</v>
      </c>
      <c r="D32" s="4">
        <f t="shared" si="1"/>
        <v>8140169</v>
      </c>
      <c r="F32" s="57">
        <f t="shared" si="0"/>
        <v>382984</v>
      </c>
      <c r="G32" s="57">
        <v>31087</v>
      </c>
      <c r="H32" s="57">
        <f t="shared" si="2"/>
        <v>414071</v>
      </c>
    </row>
    <row r="33" spans="2:9" ht="12.9" customHeight="1" x14ac:dyDescent="0.2">
      <c r="B33" s="4">
        <v>6849035</v>
      </c>
      <c r="C33" s="4">
        <v>1288361</v>
      </c>
      <c r="D33" s="4">
        <f t="shared" si="1"/>
        <v>8137396</v>
      </c>
      <c r="F33" s="57">
        <f t="shared" si="0"/>
        <v>383505</v>
      </c>
      <c r="G33" s="57">
        <v>30656</v>
      </c>
      <c r="H33" s="57">
        <f t="shared" si="2"/>
        <v>414161</v>
      </c>
    </row>
    <row r="34" spans="2:9" ht="12.9" customHeight="1" x14ac:dyDescent="0.2">
      <c r="B34" s="57">
        <v>7322571</v>
      </c>
      <c r="C34" s="4">
        <v>1362078</v>
      </c>
      <c r="D34" s="4">
        <f t="shared" si="1"/>
        <v>8684649</v>
      </c>
      <c r="F34" s="57">
        <f t="shared" si="0"/>
        <v>398306</v>
      </c>
      <c r="G34" s="57">
        <v>30440</v>
      </c>
      <c r="H34" s="57">
        <f t="shared" si="2"/>
        <v>428746</v>
      </c>
      <c r="I34" s="4"/>
    </row>
    <row r="35" spans="2:9" ht="12.9" customHeight="1" x14ac:dyDescent="0.2">
      <c r="B35" s="67">
        <v>7027902</v>
      </c>
      <c r="C35" s="65">
        <v>1311393</v>
      </c>
      <c r="D35" s="20">
        <f t="shared" si="1"/>
        <v>8339295</v>
      </c>
      <c r="F35" s="67">
        <f t="shared" si="0"/>
        <v>383897</v>
      </c>
      <c r="G35" s="65">
        <v>28287</v>
      </c>
      <c r="H35" s="65">
        <f t="shared" si="2"/>
        <v>412184</v>
      </c>
    </row>
    <row r="36" spans="2:9" ht="12.9" customHeight="1" x14ac:dyDescent="0.2">
      <c r="B36" s="90" t="s">
        <v>183</v>
      </c>
      <c r="F36" s="90" t="s">
        <v>183</v>
      </c>
    </row>
    <row r="39" spans="2:9" ht="12.9" customHeight="1" x14ac:dyDescent="0.25">
      <c r="B39" s="66" t="s">
        <v>275</v>
      </c>
    </row>
    <row r="54" spans="7:8" ht="12.9" customHeight="1" x14ac:dyDescent="0.2">
      <c r="G54" s="150"/>
      <c r="H54" s="149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showGridLines="0" zoomScale="140" zoomScaleNormal="140" workbookViewId="0">
      <selection activeCell="G22" sqref="G22"/>
    </sheetView>
  </sheetViews>
  <sheetFormatPr defaultColWidth="9.28515625" defaultRowHeight="12.9" customHeight="1" x14ac:dyDescent="0.2"/>
  <cols>
    <col min="1" max="1" width="2.85546875" style="90" customWidth="1"/>
    <col min="2" max="2" width="26.140625" style="90" customWidth="1"/>
    <col min="3" max="3" width="18.140625" style="90" customWidth="1"/>
    <col min="4" max="4" width="22.7109375" style="90" customWidth="1"/>
    <col min="5" max="5" width="20.140625" style="90" customWidth="1"/>
    <col min="6" max="16384" width="9.28515625" style="90"/>
  </cols>
  <sheetData>
    <row r="2" spans="2:10" ht="12.9" customHeight="1" x14ac:dyDescent="0.3">
      <c r="B2" s="182" t="s">
        <v>184</v>
      </c>
      <c r="C2" s="182"/>
      <c r="D2" s="182"/>
      <c r="E2" s="182"/>
      <c r="F2" s="182"/>
    </row>
    <row r="3" spans="2:10" ht="12.9" customHeight="1" x14ac:dyDescent="0.3">
      <c r="B3" s="91"/>
      <c r="C3" s="91"/>
      <c r="D3" s="91"/>
      <c r="E3" s="91"/>
      <c r="F3" s="91"/>
    </row>
    <row r="4" spans="2:10" ht="12.9" customHeight="1" x14ac:dyDescent="0.2">
      <c r="B4" s="181"/>
      <c r="C4" s="181"/>
      <c r="D4" s="181"/>
      <c r="E4" s="181"/>
    </row>
    <row r="5" spans="2:10" ht="21.75" customHeight="1" x14ac:dyDescent="0.2">
      <c r="B5" s="95" t="s">
        <v>185</v>
      </c>
      <c r="C5" s="94" t="s">
        <v>101</v>
      </c>
      <c r="D5" s="94" t="s">
        <v>217</v>
      </c>
      <c r="E5" s="94" t="s">
        <v>49</v>
      </c>
      <c r="F5" s="181"/>
    </row>
    <row r="6" spans="2:10" ht="12.9" customHeight="1" x14ac:dyDescent="0.2">
      <c r="B6" s="90" t="s">
        <v>2</v>
      </c>
      <c r="C6" s="4">
        <v>1333354</v>
      </c>
      <c r="D6" s="4">
        <v>186982</v>
      </c>
      <c r="E6" s="4">
        <f>C6+D6</f>
        <v>1520336</v>
      </c>
      <c r="F6" s="181"/>
      <c r="H6" s="4"/>
    </row>
    <row r="7" spans="2:10" ht="12.9" customHeight="1" x14ac:dyDescent="0.2">
      <c r="B7" s="90" t="s">
        <v>133</v>
      </c>
      <c r="C7" s="57">
        <v>1052825</v>
      </c>
      <c r="D7" s="57">
        <v>51272</v>
      </c>
      <c r="E7" s="4">
        <f t="shared" ref="E7:E11" si="0">C7+D7</f>
        <v>1104097</v>
      </c>
      <c r="F7" s="181"/>
      <c r="H7" s="4"/>
    </row>
    <row r="8" spans="2:10" ht="12.9" customHeight="1" x14ac:dyDescent="0.2">
      <c r="B8" s="90" t="s">
        <v>3</v>
      </c>
      <c r="C8" s="54">
        <v>0</v>
      </c>
      <c r="D8" s="54">
        <v>224</v>
      </c>
      <c r="E8" s="4">
        <f t="shared" si="0"/>
        <v>224</v>
      </c>
      <c r="F8" s="181"/>
      <c r="H8" s="4"/>
    </row>
    <row r="9" spans="2:10" ht="12.9" customHeight="1" x14ac:dyDescent="0.2">
      <c r="B9" s="90" t="s">
        <v>135</v>
      </c>
      <c r="C9" s="57">
        <v>55103</v>
      </c>
      <c r="D9" s="54">
        <v>92</v>
      </c>
      <c r="E9" s="4">
        <f t="shared" si="0"/>
        <v>55195</v>
      </c>
      <c r="F9" s="181"/>
      <c r="H9" s="4"/>
    </row>
    <row r="10" spans="2:10" ht="12.9" customHeight="1" x14ac:dyDescent="0.2">
      <c r="B10" s="90" t="s">
        <v>186</v>
      </c>
      <c r="C10" s="57">
        <v>940869</v>
      </c>
      <c r="D10" s="57">
        <v>2012</v>
      </c>
      <c r="E10" s="4">
        <f t="shared" si="0"/>
        <v>942881</v>
      </c>
      <c r="F10" s="181"/>
      <c r="J10" s="4"/>
    </row>
    <row r="11" spans="2:10" ht="12.9" customHeight="1" x14ac:dyDescent="0.2">
      <c r="B11" s="140" t="s">
        <v>187</v>
      </c>
      <c r="C11" s="68">
        <v>1288231</v>
      </c>
      <c r="D11" s="68">
        <v>35092</v>
      </c>
      <c r="E11" s="151">
        <f t="shared" si="0"/>
        <v>1323323</v>
      </c>
      <c r="F11" s="181"/>
    </row>
    <row r="12" spans="2:10" ht="12.9" customHeight="1" x14ac:dyDescent="0.2">
      <c r="B12" s="198" t="s">
        <v>188</v>
      </c>
      <c r="C12" s="199"/>
      <c r="D12" s="199"/>
      <c r="F12" s="181"/>
    </row>
    <row r="13" spans="2:10" ht="12.9" customHeight="1" x14ac:dyDescent="0.2">
      <c r="B13" s="18" t="s">
        <v>28</v>
      </c>
      <c r="C13" s="69"/>
      <c r="D13" s="69"/>
      <c r="F13" s="181"/>
    </row>
    <row r="14" spans="2:10" ht="12.9" customHeight="1" x14ac:dyDescent="0.2">
      <c r="F14" s="181"/>
    </row>
    <row r="15" spans="2:10" ht="12.9" customHeight="1" x14ac:dyDescent="0.2">
      <c r="F15" s="181"/>
    </row>
    <row r="17" spans="2:4" ht="12.9" customHeight="1" x14ac:dyDescent="0.2">
      <c r="B17" s="54"/>
      <c r="C17" s="4"/>
      <c r="D17" s="4"/>
    </row>
    <row r="18" spans="2:4" ht="12.9" customHeight="1" x14ac:dyDescent="0.2">
      <c r="C18" s="57"/>
      <c r="D18" s="57"/>
    </row>
    <row r="19" spans="2:4" ht="12.9" customHeight="1" x14ac:dyDescent="0.2">
      <c r="C19" s="54"/>
      <c r="D19" s="54"/>
    </row>
    <row r="20" spans="2:4" ht="12.9" customHeight="1" x14ac:dyDescent="0.2">
      <c r="C20" s="57"/>
      <c r="D20" s="54"/>
    </row>
    <row r="21" spans="2:4" ht="12.9" customHeight="1" x14ac:dyDescent="0.2">
      <c r="C21" s="57"/>
      <c r="D21" s="57"/>
    </row>
  </sheetData>
  <mergeCells count="4">
    <mergeCell ref="B2:F2"/>
    <mergeCell ref="B4:E4"/>
    <mergeCell ref="F5:F15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30" zoomScaleNormal="130" workbookViewId="0">
      <selection activeCell="G23" sqref="G23"/>
    </sheetView>
  </sheetViews>
  <sheetFormatPr defaultColWidth="9.28515625" defaultRowHeight="12.9" customHeight="1" x14ac:dyDescent="0.2"/>
  <cols>
    <col min="1" max="1" width="2.85546875" style="90" customWidth="1"/>
    <col min="2" max="2" width="21.28515625" style="90" customWidth="1"/>
    <col min="3" max="3" width="14.140625" style="90" customWidth="1"/>
    <col min="4" max="4" width="20.28515625" style="90" customWidth="1"/>
    <col min="5" max="16384" width="9.28515625" style="90"/>
  </cols>
  <sheetData>
    <row r="2" spans="2:8" ht="12.9" customHeight="1" x14ac:dyDescent="0.3">
      <c r="B2" s="91" t="s">
        <v>189</v>
      </c>
    </row>
    <row r="3" spans="2:8" ht="12.9" customHeight="1" x14ac:dyDescent="0.2">
      <c r="B3" s="90" t="s">
        <v>173</v>
      </c>
    </row>
    <row r="6" spans="2:8" ht="24.75" customHeight="1" x14ac:dyDescent="0.2">
      <c r="B6" s="95" t="s">
        <v>190</v>
      </c>
      <c r="C6" s="94" t="s">
        <v>101</v>
      </c>
      <c r="D6" s="94" t="s">
        <v>217</v>
      </c>
    </row>
    <row r="7" spans="2:8" ht="12.9" customHeight="1" x14ac:dyDescent="0.2">
      <c r="B7" s="70">
        <v>1</v>
      </c>
      <c r="C7" s="4">
        <v>1502393</v>
      </c>
      <c r="D7" s="4">
        <v>97646</v>
      </c>
      <c r="F7" s="54"/>
      <c r="G7" s="54"/>
      <c r="H7" s="54"/>
    </row>
    <row r="8" spans="2:8" ht="12.9" customHeight="1" x14ac:dyDescent="0.2">
      <c r="B8" s="70">
        <v>2</v>
      </c>
      <c r="C8" s="4">
        <v>832595</v>
      </c>
      <c r="D8" s="4">
        <v>140794</v>
      </c>
      <c r="F8" s="54"/>
      <c r="G8" s="54"/>
      <c r="H8" s="54"/>
    </row>
    <row r="9" spans="2:8" ht="12.9" customHeight="1" x14ac:dyDescent="0.2">
      <c r="B9" s="70">
        <v>3</v>
      </c>
      <c r="C9" s="4">
        <v>747659</v>
      </c>
      <c r="D9" s="4">
        <v>50216</v>
      </c>
    </row>
    <row r="10" spans="2:8" ht="12.9" customHeight="1" x14ac:dyDescent="0.2">
      <c r="B10" s="164" t="s">
        <v>191</v>
      </c>
      <c r="C10" s="20">
        <v>703413</v>
      </c>
      <c r="D10" s="20">
        <v>10796</v>
      </c>
    </row>
    <row r="11" spans="2:8" ht="12.9" customHeight="1" x14ac:dyDescent="0.2">
      <c r="B11" s="18" t="s">
        <v>28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showGridLines="0" topLeftCell="A64" zoomScale="136" zoomScaleNormal="136" workbookViewId="0">
      <selection activeCell="I19" sqref="I19"/>
    </sheetView>
  </sheetViews>
  <sheetFormatPr defaultColWidth="9.28515625" defaultRowHeight="12.9" customHeight="1" x14ac:dyDescent="0.2"/>
  <cols>
    <col min="1" max="1" width="2.85546875" style="90" customWidth="1"/>
    <col min="2" max="2" width="24.42578125" style="90" customWidth="1"/>
    <col min="3" max="3" width="19" style="90" customWidth="1"/>
    <col min="4" max="4" width="22" style="90" customWidth="1"/>
    <col min="5" max="5" width="14.28515625" style="90" customWidth="1"/>
    <col min="6" max="6" width="14.42578125" style="90" customWidth="1"/>
    <col min="7" max="7" width="19.42578125" style="90" customWidth="1"/>
    <col min="8" max="8" width="15.28515625" style="90" customWidth="1"/>
    <col min="9" max="9" width="15.85546875" style="90" customWidth="1"/>
    <col min="10" max="10" width="12.42578125" style="90" customWidth="1"/>
    <col min="11" max="11" width="14.42578125" style="90" customWidth="1"/>
    <col min="12" max="12" width="12.140625" style="90" customWidth="1"/>
    <col min="13" max="13" width="13" style="90" customWidth="1"/>
    <col min="14" max="14" width="14.85546875" style="90" customWidth="1"/>
    <col min="15" max="16384" width="9.28515625" style="90"/>
  </cols>
  <sheetData>
    <row r="2" spans="2:8" ht="15.6" x14ac:dyDescent="0.3">
      <c r="B2" s="91" t="s">
        <v>192</v>
      </c>
    </row>
    <row r="5" spans="2:8" ht="16.5" customHeight="1" x14ac:dyDescent="0.2">
      <c r="B5" s="95" t="s">
        <v>47</v>
      </c>
      <c r="C5" s="155" t="s">
        <v>193</v>
      </c>
      <c r="D5" s="155" t="s">
        <v>194</v>
      </c>
      <c r="E5" s="155" t="s">
        <v>49</v>
      </c>
    </row>
    <row r="6" spans="2:8" ht="12.9" customHeight="1" x14ac:dyDescent="0.2">
      <c r="B6" s="162" t="s">
        <v>89</v>
      </c>
      <c r="C6" s="4">
        <v>3378597</v>
      </c>
      <c r="D6" s="4">
        <v>3069098</v>
      </c>
      <c r="E6" s="4">
        <f>C6+D6</f>
        <v>6447695</v>
      </c>
      <c r="G6" s="4"/>
      <c r="H6" s="4"/>
    </row>
    <row r="7" spans="2:8" ht="12.9" customHeight="1" x14ac:dyDescent="0.2">
      <c r="B7" s="162" t="s">
        <v>90</v>
      </c>
      <c r="C7" s="4">
        <v>3374289</v>
      </c>
      <c r="D7" s="4">
        <v>3068153</v>
      </c>
      <c r="E7" s="4">
        <f t="shared" ref="E7:E17" si="0">C7+D7</f>
        <v>6442442</v>
      </c>
      <c r="G7" s="4"/>
      <c r="H7" s="4"/>
    </row>
    <row r="8" spans="2:8" ht="12.9" customHeight="1" x14ac:dyDescent="0.2">
      <c r="B8" s="162" t="s">
        <v>91</v>
      </c>
      <c r="C8" s="4">
        <v>3375295</v>
      </c>
      <c r="D8" s="4">
        <v>3070916</v>
      </c>
      <c r="E8" s="4">
        <f t="shared" si="0"/>
        <v>6446211</v>
      </c>
      <c r="G8" s="4"/>
      <c r="H8" s="4"/>
    </row>
    <row r="9" spans="2:8" ht="12.9" customHeight="1" x14ac:dyDescent="0.2">
      <c r="B9" s="162" t="s">
        <v>92</v>
      </c>
      <c r="C9" s="4">
        <v>3377400</v>
      </c>
      <c r="D9" s="4">
        <v>3075794</v>
      </c>
      <c r="E9" s="4">
        <f t="shared" si="0"/>
        <v>6453194</v>
      </c>
      <c r="G9" s="4"/>
      <c r="H9" s="4"/>
    </row>
    <row r="10" spans="2:8" ht="12.9" customHeight="1" x14ac:dyDescent="0.2">
      <c r="B10" s="162" t="s">
        <v>93</v>
      </c>
      <c r="C10" s="4">
        <v>3384070</v>
      </c>
      <c r="D10" s="4">
        <v>3082157</v>
      </c>
      <c r="E10" s="4">
        <f t="shared" si="0"/>
        <v>6466227</v>
      </c>
      <c r="G10" s="4"/>
      <c r="H10" s="4"/>
    </row>
    <row r="11" spans="2:8" ht="12.9" customHeight="1" x14ac:dyDescent="0.2">
      <c r="B11" s="162" t="s">
        <v>94</v>
      </c>
      <c r="C11" s="4">
        <v>3401284</v>
      </c>
      <c r="D11" s="4">
        <v>3093571</v>
      </c>
      <c r="E11" s="4">
        <f t="shared" si="0"/>
        <v>6494855</v>
      </c>
      <c r="G11" s="4"/>
      <c r="H11" s="4"/>
    </row>
    <row r="12" spans="2:8" ht="12.9" customHeight="1" x14ac:dyDescent="0.2">
      <c r="B12" s="162" t="s">
        <v>95</v>
      </c>
      <c r="C12" s="4">
        <v>3415717</v>
      </c>
      <c r="D12" s="4">
        <v>3101390</v>
      </c>
      <c r="E12" s="4">
        <f t="shared" si="0"/>
        <v>6517107</v>
      </c>
      <c r="G12" s="4"/>
      <c r="H12" s="4"/>
    </row>
    <row r="13" spans="2:8" ht="12.9" customHeight="1" x14ac:dyDescent="0.2">
      <c r="B13" s="162" t="s">
        <v>96</v>
      </c>
      <c r="C13" s="4">
        <v>3449513</v>
      </c>
      <c r="D13" s="4">
        <v>3115174</v>
      </c>
      <c r="E13" s="4">
        <f t="shared" si="0"/>
        <v>6564687</v>
      </c>
      <c r="G13" s="4"/>
      <c r="H13" s="4"/>
    </row>
    <row r="14" spans="2:8" ht="12.9" customHeight="1" x14ac:dyDescent="0.2">
      <c r="B14" s="162" t="s">
        <v>97</v>
      </c>
      <c r="C14" s="4">
        <v>3454893</v>
      </c>
      <c r="D14" s="4">
        <v>3123043</v>
      </c>
      <c r="E14" s="4">
        <f t="shared" si="0"/>
        <v>6577936</v>
      </c>
      <c r="G14" s="4"/>
      <c r="H14" s="4"/>
    </row>
    <row r="15" spans="2:8" ht="12.9" customHeight="1" x14ac:dyDescent="0.2">
      <c r="B15" s="162" t="s">
        <v>98</v>
      </c>
      <c r="C15" s="4">
        <v>3454512</v>
      </c>
      <c r="D15" s="4">
        <v>3110071</v>
      </c>
      <c r="E15" s="4">
        <f t="shared" si="0"/>
        <v>6564583</v>
      </c>
      <c r="G15" s="4"/>
      <c r="H15" s="4"/>
    </row>
    <row r="16" spans="2:8" ht="12.9" customHeight="1" x14ac:dyDescent="0.2">
      <c r="B16" s="162" t="s">
        <v>99</v>
      </c>
      <c r="C16" s="4">
        <v>3458800</v>
      </c>
      <c r="D16" s="4">
        <v>3579895</v>
      </c>
      <c r="E16" s="4">
        <f t="shared" si="0"/>
        <v>7038695</v>
      </c>
      <c r="G16" s="4"/>
      <c r="H16" s="4"/>
    </row>
    <row r="17" spans="2:8" ht="12.9" customHeight="1" x14ac:dyDescent="0.2">
      <c r="B17" s="170" t="s">
        <v>100</v>
      </c>
      <c r="C17" s="20">
        <v>3334723</v>
      </c>
      <c r="D17" s="20">
        <v>3213948</v>
      </c>
      <c r="E17" s="20">
        <f t="shared" si="0"/>
        <v>6548671</v>
      </c>
      <c r="G17" s="72"/>
      <c r="H17" s="72"/>
    </row>
    <row r="18" spans="2:8" ht="12.9" customHeight="1" x14ac:dyDescent="0.2">
      <c r="B18" s="177" t="s">
        <v>288</v>
      </c>
      <c r="C18" s="4"/>
      <c r="D18" s="4"/>
      <c r="E18" s="4"/>
      <c r="G18" s="4"/>
      <c r="H18" s="4"/>
    </row>
    <row r="19" spans="2:8" ht="12.9" customHeight="1" x14ac:dyDescent="0.2">
      <c r="B19" s="69" t="s">
        <v>28</v>
      </c>
      <c r="C19" s="4"/>
      <c r="D19" s="4"/>
      <c r="E19" s="4"/>
      <c r="G19" s="4"/>
      <c r="H19" s="4"/>
    </row>
    <row r="20" spans="2:8" ht="12.9" customHeight="1" x14ac:dyDescent="0.2">
      <c r="C20" s="4"/>
      <c r="D20" s="4"/>
      <c r="E20" s="4"/>
    </row>
    <row r="21" spans="2:8" ht="12.9" customHeight="1" x14ac:dyDescent="0.2">
      <c r="C21" s="4"/>
      <c r="D21" s="4"/>
      <c r="E21" s="4"/>
    </row>
    <row r="22" spans="2:8" ht="12.9" customHeight="1" x14ac:dyDescent="0.2">
      <c r="B22" s="93" t="s">
        <v>195</v>
      </c>
      <c r="C22" s="4"/>
      <c r="D22" s="4"/>
      <c r="E22" s="4"/>
    </row>
    <row r="23" spans="2:8" ht="12.9" customHeight="1" x14ac:dyDescent="0.2">
      <c r="C23" s="4"/>
      <c r="D23" s="4"/>
      <c r="E23" s="4"/>
    </row>
    <row r="24" spans="2:8" ht="12.9" customHeight="1" x14ac:dyDescent="0.2">
      <c r="C24" s="4"/>
      <c r="D24" s="4"/>
      <c r="E24" s="4"/>
    </row>
    <row r="25" spans="2:8" ht="12.9" customHeight="1" x14ac:dyDescent="0.2">
      <c r="C25" s="4"/>
      <c r="D25" s="4"/>
      <c r="E25" s="4"/>
    </row>
    <row r="26" spans="2:8" ht="12.9" customHeight="1" x14ac:dyDescent="0.2">
      <c r="C26" s="4"/>
      <c r="D26" s="4"/>
      <c r="E26" s="4"/>
    </row>
    <row r="27" spans="2:8" ht="12.9" customHeight="1" x14ac:dyDescent="0.2">
      <c r="C27" s="4"/>
      <c r="D27" s="4"/>
      <c r="E27" s="4"/>
    </row>
    <row r="28" spans="2:8" ht="12.9" customHeight="1" x14ac:dyDescent="0.2">
      <c r="C28" s="4"/>
      <c r="D28" s="4"/>
      <c r="E28" s="4"/>
    </row>
    <row r="29" spans="2:8" ht="12.9" customHeight="1" x14ac:dyDescent="0.2">
      <c r="C29" s="4"/>
      <c r="D29" s="4"/>
      <c r="E29" s="4"/>
    </row>
    <row r="30" spans="2:8" ht="12.9" customHeight="1" x14ac:dyDescent="0.2">
      <c r="C30" s="4"/>
      <c r="D30" s="4"/>
      <c r="E30" s="4"/>
    </row>
    <row r="31" spans="2:8" ht="12.9" customHeight="1" x14ac:dyDescent="0.2">
      <c r="C31" s="4"/>
      <c r="D31" s="4"/>
      <c r="E31" s="4"/>
    </row>
    <row r="32" spans="2:8" ht="12.9" customHeight="1" x14ac:dyDescent="0.2">
      <c r="C32" s="4"/>
      <c r="D32" s="4"/>
      <c r="E32" s="4"/>
    </row>
    <row r="33" spans="2:13" ht="12.9" customHeight="1" x14ac:dyDescent="0.2">
      <c r="C33" s="4"/>
      <c r="D33" s="4"/>
      <c r="E33" s="4"/>
    </row>
    <row r="34" spans="2:13" ht="12.9" customHeight="1" x14ac:dyDescent="0.2">
      <c r="C34" s="4"/>
      <c r="D34" s="4"/>
      <c r="E34" s="4"/>
    </row>
    <row r="35" spans="2:13" ht="12.9" customHeight="1" x14ac:dyDescent="0.2">
      <c r="C35" s="4"/>
      <c r="D35" s="4"/>
      <c r="E35" s="4"/>
    </row>
    <row r="36" spans="2:13" ht="12.9" customHeight="1" x14ac:dyDescent="0.2">
      <c r="C36" s="4"/>
      <c r="D36" s="4"/>
      <c r="E36" s="4"/>
    </row>
    <row r="37" spans="2:13" ht="12.9" customHeight="1" x14ac:dyDescent="0.2">
      <c r="C37" s="4"/>
      <c r="D37" s="4"/>
      <c r="E37" s="4"/>
    </row>
    <row r="38" spans="2:13" ht="12.9" customHeight="1" x14ac:dyDescent="0.2">
      <c r="C38" s="4"/>
      <c r="D38" s="4"/>
      <c r="E38" s="4"/>
    </row>
    <row r="39" spans="2:13" ht="12.9" customHeight="1" x14ac:dyDescent="0.2">
      <c r="C39" s="4"/>
      <c r="D39" s="4"/>
      <c r="E39" s="4"/>
    </row>
    <row r="40" spans="2:13" ht="12.9" customHeight="1" x14ac:dyDescent="0.2">
      <c r="C40" s="4"/>
      <c r="D40" s="4"/>
      <c r="E40" s="4"/>
    </row>
    <row r="41" spans="2:13" ht="12.9" customHeight="1" x14ac:dyDescent="0.2">
      <c r="C41" s="4"/>
      <c r="D41" s="4"/>
      <c r="E41" s="4"/>
    </row>
    <row r="42" spans="2:13" ht="12.9" customHeight="1" x14ac:dyDescent="0.2">
      <c r="C42" s="4"/>
      <c r="D42" s="4"/>
      <c r="E42" s="4"/>
    </row>
    <row r="43" spans="2:13" ht="12.9" customHeight="1" x14ac:dyDescent="0.2">
      <c r="C43" s="4"/>
      <c r="D43" s="4"/>
      <c r="E43" s="4"/>
    </row>
    <row r="44" spans="2:13" ht="15.6" x14ac:dyDescent="0.3">
      <c r="B44" s="91" t="s">
        <v>276</v>
      </c>
    </row>
    <row r="47" spans="2:13" ht="17.25" customHeight="1" x14ac:dyDescent="0.2">
      <c r="B47" s="95" t="s">
        <v>47</v>
      </c>
      <c r="C47" s="94" t="s">
        <v>193</v>
      </c>
      <c r="D47" s="94" t="s">
        <v>194</v>
      </c>
      <c r="E47" s="94" t="s">
        <v>49</v>
      </c>
      <c r="H47" s="55"/>
      <c r="I47" s="55"/>
      <c r="J47" s="55"/>
      <c r="K47" s="55"/>
      <c r="L47" s="55"/>
      <c r="M47" s="55"/>
    </row>
    <row r="48" spans="2:13" ht="12.9" customHeight="1" x14ac:dyDescent="0.2">
      <c r="B48" s="162" t="s">
        <v>89</v>
      </c>
      <c r="C48" s="4">
        <v>59473</v>
      </c>
      <c r="D48" s="4">
        <v>314262</v>
      </c>
      <c r="E48" s="4">
        <f>C48+D48</f>
        <v>373735</v>
      </c>
      <c r="G48" s="4"/>
    </row>
    <row r="49" spans="2:7" ht="12.9" customHeight="1" x14ac:dyDescent="0.2">
      <c r="B49" s="162" t="s">
        <v>90</v>
      </c>
      <c r="C49" s="4">
        <v>59236</v>
      </c>
      <c r="D49" s="4">
        <v>315494</v>
      </c>
      <c r="E49" s="4">
        <f t="shared" ref="E49:E59" si="1">C49+D49</f>
        <v>374730</v>
      </c>
      <c r="G49" s="4"/>
    </row>
    <row r="50" spans="2:7" ht="12.9" customHeight="1" x14ac:dyDescent="0.2">
      <c r="B50" s="162" t="s">
        <v>91</v>
      </c>
      <c r="C50" s="4">
        <v>58876</v>
      </c>
      <c r="D50" s="4">
        <v>317344</v>
      </c>
      <c r="E50" s="4">
        <f t="shared" si="1"/>
        <v>376220</v>
      </c>
      <c r="G50" s="4"/>
    </row>
    <row r="51" spans="2:7" ht="12.9" customHeight="1" x14ac:dyDescent="0.2">
      <c r="B51" s="162" t="s">
        <v>92</v>
      </c>
      <c r="C51" s="4">
        <v>58650</v>
      </c>
      <c r="D51" s="4">
        <v>319039</v>
      </c>
      <c r="E51" s="4">
        <f t="shared" si="1"/>
        <v>377689</v>
      </c>
      <c r="G51" s="4"/>
    </row>
    <row r="52" spans="2:7" ht="12.9" customHeight="1" x14ac:dyDescent="0.2">
      <c r="B52" s="162" t="s">
        <v>93</v>
      </c>
      <c r="C52" s="4">
        <v>58620</v>
      </c>
      <c r="D52" s="4">
        <v>321292</v>
      </c>
      <c r="E52" s="4">
        <f t="shared" si="1"/>
        <v>379912</v>
      </c>
      <c r="G52" s="4"/>
    </row>
    <row r="53" spans="2:7" ht="12.9" customHeight="1" x14ac:dyDescent="0.2">
      <c r="B53" s="162" t="s">
        <v>94</v>
      </c>
      <c r="C53" s="4">
        <v>58476</v>
      </c>
      <c r="D53" s="4">
        <v>323187</v>
      </c>
      <c r="E53" s="4">
        <f t="shared" si="1"/>
        <v>381663</v>
      </c>
      <c r="G53" s="4"/>
    </row>
    <row r="54" spans="2:7" ht="12.9" customHeight="1" x14ac:dyDescent="0.2">
      <c r="B54" s="162" t="s">
        <v>95</v>
      </c>
      <c r="C54" s="4">
        <v>58280</v>
      </c>
      <c r="D54" s="4">
        <v>324505</v>
      </c>
      <c r="E54" s="4">
        <f t="shared" si="1"/>
        <v>382785</v>
      </c>
      <c r="G54" s="4"/>
    </row>
    <row r="55" spans="2:7" ht="12.9" customHeight="1" x14ac:dyDescent="0.2">
      <c r="B55" s="162" t="s">
        <v>96</v>
      </c>
      <c r="C55" s="4">
        <v>58085</v>
      </c>
      <c r="D55" s="4">
        <v>326462</v>
      </c>
      <c r="E55" s="4">
        <f t="shared" si="1"/>
        <v>384547</v>
      </c>
      <c r="G55" s="4"/>
    </row>
    <row r="56" spans="2:7" ht="12.9" customHeight="1" x14ac:dyDescent="0.2">
      <c r="B56" s="162" t="s">
        <v>97</v>
      </c>
      <c r="C56" s="4">
        <v>57572</v>
      </c>
      <c r="D56" s="4">
        <v>324265</v>
      </c>
      <c r="E56" s="4">
        <f t="shared" si="1"/>
        <v>381837</v>
      </c>
      <c r="G56" s="4"/>
    </row>
    <row r="57" spans="2:7" ht="12.9" customHeight="1" x14ac:dyDescent="0.2">
      <c r="B57" s="162" t="s">
        <v>98</v>
      </c>
      <c r="C57" s="4">
        <v>57300</v>
      </c>
      <c r="D57" s="4">
        <v>325058</v>
      </c>
      <c r="E57" s="4">
        <f t="shared" si="1"/>
        <v>382358</v>
      </c>
      <c r="G57" s="4"/>
    </row>
    <row r="58" spans="2:7" ht="12.9" customHeight="1" x14ac:dyDescent="0.2">
      <c r="B58" s="162" t="s">
        <v>99</v>
      </c>
      <c r="C58" s="4">
        <v>57005</v>
      </c>
      <c r="D58" s="57">
        <v>347410</v>
      </c>
      <c r="E58" s="4">
        <f t="shared" si="1"/>
        <v>404415</v>
      </c>
      <c r="G58" s="4"/>
    </row>
    <row r="59" spans="2:7" ht="12.9" customHeight="1" x14ac:dyDescent="0.2">
      <c r="B59" s="170" t="s">
        <v>100</v>
      </c>
      <c r="C59" s="20">
        <v>47475</v>
      </c>
      <c r="D59" s="20">
        <v>335293</v>
      </c>
      <c r="E59" s="20">
        <f t="shared" si="1"/>
        <v>382768</v>
      </c>
      <c r="G59" s="4"/>
    </row>
    <row r="60" spans="2:7" ht="12.9" customHeight="1" x14ac:dyDescent="0.2">
      <c r="B60" s="177" t="s">
        <v>288</v>
      </c>
      <c r="C60" s="4"/>
      <c r="D60" s="4"/>
      <c r="E60" s="4"/>
    </row>
    <row r="61" spans="2:7" ht="12.9" customHeight="1" x14ac:dyDescent="0.2">
      <c r="B61" s="69" t="s">
        <v>28</v>
      </c>
      <c r="C61" s="4"/>
      <c r="D61" s="4"/>
      <c r="E61" s="4"/>
    </row>
    <row r="62" spans="2:7" ht="12.9" customHeight="1" x14ac:dyDescent="0.2">
      <c r="C62" s="71"/>
      <c r="D62" s="71"/>
    </row>
    <row r="64" spans="2:7" ht="12.9" customHeight="1" x14ac:dyDescent="0.2">
      <c r="B64" s="58" t="s">
        <v>277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1"/>
  <sheetViews>
    <sheetView showGridLines="0" topLeftCell="B64" zoomScale="140" zoomScaleNormal="140" workbookViewId="0">
      <selection activeCell="I87" sqref="I87"/>
    </sheetView>
  </sheetViews>
  <sheetFormatPr defaultColWidth="9.28515625" defaultRowHeight="12.9" customHeight="1" x14ac:dyDescent="0.2"/>
  <cols>
    <col min="1" max="1" width="2.85546875" style="90" customWidth="1"/>
    <col min="2" max="2" width="22.28515625" style="90" customWidth="1"/>
    <col min="3" max="3" width="17.28515625" style="90" customWidth="1"/>
    <col min="4" max="4" width="21.85546875" style="90" customWidth="1"/>
    <col min="5" max="5" width="17.28515625" style="90" customWidth="1"/>
    <col min="6" max="16384" width="9.28515625" style="90"/>
  </cols>
  <sheetData>
    <row r="2" spans="2:4" ht="15.6" x14ac:dyDescent="0.3">
      <c r="B2" s="91" t="s">
        <v>196</v>
      </c>
    </row>
    <row r="5" spans="2:4" ht="10.199999999999999" x14ac:dyDescent="0.2">
      <c r="B5" s="95" t="s">
        <v>47</v>
      </c>
      <c r="C5" s="155" t="s">
        <v>101</v>
      </c>
      <c r="D5" s="155" t="s">
        <v>217</v>
      </c>
    </row>
    <row r="6" spans="2:4" ht="12.9" customHeight="1" x14ac:dyDescent="0.2">
      <c r="B6" s="162" t="s">
        <v>89</v>
      </c>
      <c r="C6" s="4">
        <v>4684236</v>
      </c>
      <c r="D6" s="4">
        <v>354352</v>
      </c>
    </row>
    <row r="7" spans="2:4" ht="12.9" customHeight="1" x14ac:dyDescent="0.2">
      <c r="B7" s="162" t="s">
        <v>90</v>
      </c>
      <c r="C7" s="4">
        <v>4676754</v>
      </c>
      <c r="D7" s="4">
        <v>355181</v>
      </c>
    </row>
    <row r="8" spans="2:4" ht="12.9" customHeight="1" x14ac:dyDescent="0.2">
      <c r="B8" s="162" t="s">
        <v>91</v>
      </c>
      <c r="C8" s="4">
        <v>4678025</v>
      </c>
      <c r="D8" s="4">
        <v>356491</v>
      </c>
    </row>
    <row r="9" spans="2:4" ht="12.9" customHeight="1" x14ac:dyDescent="0.2">
      <c r="B9" s="162" t="s">
        <v>92</v>
      </c>
      <c r="C9" s="4">
        <v>4685860</v>
      </c>
      <c r="D9" s="4">
        <v>357793</v>
      </c>
    </row>
    <row r="10" spans="2:4" ht="12.9" customHeight="1" x14ac:dyDescent="0.2">
      <c r="B10" s="162" t="s">
        <v>93</v>
      </c>
      <c r="C10" s="4">
        <v>4696068</v>
      </c>
      <c r="D10" s="4">
        <v>359857</v>
      </c>
    </row>
    <row r="11" spans="2:4" ht="12.9" customHeight="1" x14ac:dyDescent="0.2">
      <c r="B11" s="162" t="s">
        <v>94</v>
      </c>
      <c r="C11" s="4">
        <v>4719432</v>
      </c>
      <c r="D11" s="4">
        <v>361610</v>
      </c>
    </row>
    <row r="12" spans="2:4" ht="12.9" customHeight="1" x14ac:dyDescent="0.2">
      <c r="B12" s="162" t="s">
        <v>95</v>
      </c>
      <c r="C12" s="4">
        <v>4737123</v>
      </c>
      <c r="D12" s="4">
        <v>362594</v>
      </c>
    </row>
    <row r="13" spans="2:4" ht="12.9" customHeight="1" x14ac:dyDescent="0.2">
      <c r="B13" s="162" t="s">
        <v>96</v>
      </c>
      <c r="C13" s="57">
        <v>4779476</v>
      </c>
      <c r="D13" s="4">
        <v>364319</v>
      </c>
    </row>
    <row r="14" spans="2:4" ht="12.9" customHeight="1" x14ac:dyDescent="0.2">
      <c r="B14" s="162" t="s">
        <v>97</v>
      </c>
      <c r="C14" s="4">
        <v>4789959</v>
      </c>
      <c r="D14" s="4">
        <v>361662</v>
      </c>
    </row>
    <row r="15" spans="2:4" ht="12.9" customHeight="1" x14ac:dyDescent="0.2">
      <c r="B15" s="162" t="s">
        <v>98</v>
      </c>
      <c r="C15" s="4">
        <v>4775872</v>
      </c>
      <c r="D15" s="4">
        <v>362138</v>
      </c>
    </row>
    <row r="16" spans="2:4" ht="12.9" customHeight="1" x14ac:dyDescent="0.2">
      <c r="B16" s="162" t="s">
        <v>99</v>
      </c>
      <c r="C16" s="4">
        <v>5164594</v>
      </c>
      <c r="D16" s="57">
        <v>384135</v>
      </c>
    </row>
    <row r="17" spans="2:4" ht="12.9" customHeight="1" x14ac:dyDescent="0.2">
      <c r="B17" s="164" t="s">
        <v>100</v>
      </c>
      <c r="C17" s="20">
        <v>4752979</v>
      </c>
      <c r="D17" s="20">
        <v>362379</v>
      </c>
    </row>
    <row r="18" spans="2:4" ht="12.9" customHeight="1" x14ac:dyDescent="0.2">
      <c r="B18" s="177" t="s">
        <v>288</v>
      </c>
      <c r="C18" s="172"/>
      <c r="D18" s="172"/>
    </row>
    <row r="19" spans="2:4" ht="12.9" customHeight="1" x14ac:dyDescent="0.2">
      <c r="B19" s="69" t="s">
        <v>28</v>
      </c>
    </row>
    <row r="20" spans="2:4" ht="12.9" customHeight="1" x14ac:dyDescent="0.2">
      <c r="B20" s="69"/>
    </row>
    <row r="21" spans="2:4" ht="12.9" customHeight="1" x14ac:dyDescent="0.2">
      <c r="B21" s="69"/>
    </row>
    <row r="22" spans="2:4" ht="12.9" customHeight="1" x14ac:dyDescent="0.2">
      <c r="B22" s="93" t="s">
        <v>278</v>
      </c>
    </row>
    <row r="23" spans="2:4" ht="12.9" customHeight="1" x14ac:dyDescent="0.2">
      <c r="B23" s="69"/>
    </row>
    <row r="24" spans="2:4" ht="12.9" customHeight="1" x14ac:dyDescent="0.2">
      <c r="B24" s="69"/>
    </row>
    <row r="25" spans="2:4" ht="12.9" customHeight="1" x14ac:dyDescent="0.2">
      <c r="B25" s="69"/>
    </row>
    <row r="26" spans="2:4" ht="12.9" customHeight="1" x14ac:dyDescent="0.2">
      <c r="B26" s="69"/>
    </row>
    <row r="27" spans="2:4" ht="12.9" customHeight="1" x14ac:dyDescent="0.2">
      <c r="B27" s="69"/>
    </row>
    <row r="28" spans="2:4" ht="12.9" customHeight="1" x14ac:dyDescent="0.2">
      <c r="B28" s="69"/>
    </row>
    <row r="29" spans="2:4" ht="12.9" customHeight="1" x14ac:dyDescent="0.2">
      <c r="B29" s="69"/>
    </row>
    <row r="30" spans="2:4" ht="12.9" customHeight="1" x14ac:dyDescent="0.2">
      <c r="B30" s="69"/>
    </row>
    <row r="31" spans="2:4" ht="12.9" customHeight="1" x14ac:dyDescent="0.2">
      <c r="B31" s="69"/>
    </row>
    <row r="32" spans="2:4" ht="12.9" customHeight="1" x14ac:dyDescent="0.2">
      <c r="B32" s="69"/>
    </row>
    <row r="33" spans="2:11" ht="12.9" customHeight="1" x14ac:dyDescent="0.2">
      <c r="B33" s="69"/>
    </row>
    <row r="34" spans="2:11" ht="12.9" customHeight="1" x14ac:dyDescent="0.2">
      <c r="B34" s="69"/>
    </row>
    <row r="35" spans="2:11" ht="12.9" customHeight="1" x14ac:dyDescent="0.2">
      <c r="B35" s="69"/>
    </row>
    <row r="36" spans="2:11" ht="12.9" customHeight="1" x14ac:dyDescent="0.2">
      <c r="B36" s="69"/>
    </row>
    <row r="37" spans="2:11" ht="12.9" customHeight="1" x14ac:dyDescent="0.2">
      <c r="B37" s="69"/>
    </row>
    <row r="38" spans="2:11" ht="12.9" customHeight="1" x14ac:dyDescent="0.2">
      <c r="B38" s="69"/>
    </row>
    <row r="39" spans="2:11" ht="12.9" customHeight="1" x14ac:dyDescent="0.2">
      <c r="B39" s="69"/>
    </row>
    <row r="40" spans="2:11" ht="12.9" customHeight="1" x14ac:dyDescent="0.2">
      <c r="B40" s="69"/>
    </row>
    <row r="41" spans="2:11" ht="12.9" customHeight="1" x14ac:dyDescent="0.2">
      <c r="B41" s="69"/>
    </row>
    <row r="42" spans="2:11" ht="12.9" customHeight="1" x14ac:dyDescent="0.2">
      <c r="B42" s="69"/>
    </row>
    <row r="43" spans="2:11" ht="12.9" customHeight="1" x14ac:dyDescent="0.2">
      <c r="B43" s="69"/>
    </row>
    <row r="44" spans="2:11" ht="15.6" x14ac:dyDescent="0.3">
      <c r="B44" s="91" t="s">
        <v>197</v>
      </c>
    </row>
    <row r="47" spans="2:11" ht="20.399999999999999" x14ac:dyDescent="0.2">
      <c r="B47" s="156" t="s">
        <v>47</v>
      </c>
      <c r="C47" s="155" t="s">
        <v>198</v>
      </c>
      <c r="D47" s="59" t="s">
        <v>199</v>
      </c>
      <c r="E47" s="155" t="s">
        <v>49</v>
      </c>
    </row>
    <row r="48" spans="2:11" ht="12.9" customHeight="1" x14ac:dyDescent="0.2">
      <c r="B48" s="162" t="s">
        <v>89</v>
      </c>
      <c r="C48" s="4">
        <v>2112529</v>
      </c>
      <c r="D48" s="4">
        <v>2571707</v>
      </c>
      <c r="E48" s="4">
        <f>C48+D48</f>
        <v>4684236</v>
      </c>
      <c r="F48" s="4"/>
      <c r="J48" s="4"/>
      <c r="K48" s="4"/>
    </row>
    <row r="49" spans="2:11" ht="12.9" customHeight="1" x14ac:dyDescent="0.2">
      <c r="B49" s="162" t="s">
        <v>90</v>
      </c>
      <c r="C49" s="4">
        <v>2106604</v>
      </c>
      <c r="D49" s="4">
        <v>2570150</v>
      </c>
      <c r="E49" s="4">
        <f t="shared" ref="E49:E59" si="0">C49+D49</f>
        <v>4676754</v>
      </c>
      <c r="F49" s="4"/>
      <c r="J49" s="4"/>
      <c r="K49" s="4"/>
    </row>
    <row r="50" spans="2:11" ht="12.9" customHeight="1" x14ac:dyDescent="0.2">
      <c r="B50" s="162" t="s">
        <v>91</v>
      </c>
      <c r="C50" s="4">
        <v>2104073</v>
      </c>
      <c r="D50" s="4">
        <v>2573952</v>
      </c>
      <c r="E50" s="4">
        <f t="shared" si="0"/>
        <v>4678025</v>
      </c>
      <c r="F50" s="4"/>
      <c r="J50" s="4"/>
      <c r="K50" s="4"/>
    </row>
    <row r="51" spans="2:11" ht="12.9" customHeight="1" x14ac:dyDescent="0.2">
      <c r="B51" s="162" t="s">
        <v>92</v>
      </c>
      <c r="C51" s="4">
        <v>2106636</v>
      </c>
      <c r="D51" s="4">
        <v>2579224</v>
      </c>
      <c r="E51" s="4">
        <f t="shared" si="0"/>
        <v>4685860</v>
      </c>
      <c r="F51" s="4"/>
      <c r="J51" s="4"/>
      <c r="K51" s="4"/>
    </row>
    <row r="52" spans="2:11" ht="12.9" customHeight="1" x14ac:dyDescent="0.2">
      <c r="B52" s="162" t="s">
        <v>93</v>
      </c>
      <c r="C52" s="4">
        <v>2111096</v>
      </c>
      <c r="D52" s="4">
        <v>2584972</v>
      </c>
      <c r="E52" s="4">
        <f t="shared" si="0"/>
        <v>4696068</v>
      </c>
      <c r="F52" s="4"/>
      <c r="J52" s="4"/>
      <c r="K52" s="4"/>
    </row>
    <row r="53" spans="2:11" ht="12.9" customHeight="1" x14ac:dyDescent="0.2">
      <c r="B53" s="162" t="s">
        <v>94</v>
      </c>
      <c r="C53" s="4">
        <v>2124887</v>
      </c>
      <c r="D53" s="4">
        <v>2594545</v>
      </c>
      <c r="E53" s="4">
        <f t="shared" si="0"/>
        <v>4719432</v>
      </c>
      <c r="F53" s="4"/>
      <c r="J53" s="4"/>
      <c r="K53" s="4"/>
    </row>
    <row r="54" spans="2:11" ht="12.9" customHeight="1" x14ac:dyDescent="0.2">
      <c r="B54" s="162" t="s">
        <v>95</v>
      </c>
      <c r="C54" s="4">
        <v>2136138</v>
      </c>
      <c r="D54" s="4">
        <v>2600985</v>
      </c>
      <c r="E54" s="4">
        <f t="shared" si="0"/>
        <v>4737123</v>
      </c>
      <c r="F54" s="4"/>
      <c r="J54" s="4"/>
      <c r="K54" s="4"/>
    </row>
    <row r="55" spans="2:11" ht="12.9" customHeight="1" x14ac:dyDescent="0.2">
      <c r="B55" s="162" t="s">
        <v>96</v>
      </c>
      <c r="C55" s="57">
        <v>2165554</v>
      </c>
      <c r="D55" s="57">
        <v>2613922</v>
      </c>
      <c r="E55" s="57">
        <f t="shared" si="0"/>
        <v>4779476</v>
      </c>
      <c r="F55" s="57"/>
      <c r="J55" s="57"/>
      <c r="K55" s="57"/>
    </row>
    <row r="56" spans="2:11" ht="12.9" customHeight="1" x14ac:dyDescent="0.2">
      <c r="B56" s="162" t="s">
        <v>97</v>
      </c>
      <c r="C56" s="4">
        <v>2168396</v>
      </c>
      <c r="D56" s="4">
        <v>2621563</v>
      </c>
      <c r="E56" s="4">
        <f t="shared" si="0"/>
        <v>4789959</v>
      </c>
      <c r="F56" s="4"/>
      <c r="J56" s="4"/>
      <c r="K56" s="4"/>
    </row>
    <row r="57" spans="2:11" ht="12.9" customHeight="1" x14ac:dyDescent="0.2">
      <c r="B57" s="162" t="s">
        <v>98</v>
      </c>
      <c r="C57" s="4">
        <v>2166077</v>
      </c>
      <c r="D57" s="4">
        <v>2609795</v>
      </c>
      <c r="E57" s="4">
        <f t="shared" si="0"/>
        <v>4775872</v>
      </c>
      <c r="F57" s="4"/>
      <c r="J57" s="4"/>
      <c r="K57" s="4"/>
    </row>
    <row r="58" spans="2:11" ht="12.9" customHeight="1" x14ac:dyDescent="0.2">
      <c r="B58" s="162" t="s">
        <v>99</v>
      </c>
      <c r="C58" s="4">
        <v>2171799</v>
      </c>
      <c r="D58" s="4">
        <v>2992795</v>
      </c>
      <c r="E58" s="4">
        <f t="shared" si="0"/>
        <v>5164594</v>
      </c>
      <c r="F58" s="4"/>
      <c r="J58" s="4"/>
      <c r="K58" s="4"/>
    </row>
    <row r="59" spans="2:11" ht="12.9" customHeight="1" x14ac:dyDescent="0.2">
      <c r="B59" s="164" t="s">
        <v>100</v>
      </c>
      <c r="C59" s="20">
        <v>2087857</v>
      </c>
      <c r="D59" s="20">
        <v>2665122</v>
      </c>
      <c r="E59" s="20">
        <f t="shared" si="0"/>
        <v>4752979</v>
      </c>
      <c r="F59" s="72"/>
      <c r="J59" s="72"/>
      <c r="K59" s="72"/>
    </row>
    <row r="60" spans="2:11" ht="12.9" customHeight="1" x14ac:dyDescent="0.2">
      <c r="B60" s="172" t="s">
        <v>288</v>
      </c>
      <c r="C60" s="178"/>
      <c r="D60" s="178"/>
      <c r="E60" s="4"/>
      <c r="J60" s="4"/>
      <c r="K60" s="4"/>
    </row>
    <row r="61" spans="2:11" ht="12.9" customHeight="1" x14ac:dyDescent="0.2">
      <c r="B61" s="90" t="s">
        <v>28</v>
      </c>
      <c r="E61" s="4"/>
      <c r="J61" s="4"/>
      <c r="K61" s="4"/>
    </row>
    <row r="62" spans="2:11" ht="12.9" customHeight="1" x14ac:dyDescent="0.2">
      <c r="J62" s="4"/>
      <c r="K62" s="4"/>
    </row>
    <row r="64" spans="2:11" ht="15.6" x14ac:dyDescent="0.3">
      <c r="B64" s="91" t="s">
        <v>279</v>
      </c>
    </row>
    <row r="67" spans="2:6" ht="29.25" customHeight="1" x14ac:dyDescent="0.2">
      <c r="B67" s="156" t="s">
        <v>47</v>
      </c>
      <c r="C67" s="155" t="s">
        <v>280</v>
      </c>
      <c r="D67" s="155" t="s">
        <v>281</v>
      </c>
      <c r="E67" s="155" t="s">
        <v>49</v>
      </c>
    </row>
    <row r="68" spans="2:6" ht="12.9" customHeight="1" x14ac:dyDescent="0.2">
      <c r="B68" s="162" t="s">
        <v>89</v>
      </c>
      <c r="C68" s="4">
        <v>57590</v>
      </c>
      <c r="D68" s="4">
        <v>296762</v>
      </c>
      <c r="E68" s="4">
        <f>C68+D68</f>
        <v>354352</v>
      </c>
      <c r="F68" s="4"/>
    </row>
    <row r="69" spans="2:6" ht="12.9" customHeight="1" x14ac:dyDescent="0.2">
      <c r="B69" s="162" t="s">
        <v>90</v>
      </c>
      <c r="C69" s="4">
        <v>57333</v>
      </c>
      <c r="D69" s="4">
        <v>297848</v>
      </c>
      <c r="E69" s="4">
        <f t="shared" ref="E69:E79" si="1">C69+D69</f>
        <v>355181</v>
      </c>
      <c r="F69" s="4"/>
    </row>
    <row r="70" spans="2:6" ht="12.9" customHeight="1" x14ac:dyDescent="0.2">
      <c r="B70" s="162" t="s">
        <v>91</v>
      </c>
      <c r="C70" s="4">
        <v>56974</v>
      </c>
      <c r="D70" s="4">
        <v>299517</v>
      </c>
      <c r="E70" s="4">
        <f t="shared" si="1"/>
        <v>356491</v>
      </c>
      <c r="F70" s="4"/>
    </row>
    <row r="71" spans="2:6" ht="12.9" customHeight="1" x14ac:dyDescent="0.2">
      <c r="B71" s="162" t="s">
        <v>92</v>
      </c>
      <c r="C71" s="4">
        <v>56749</v>
      </c>
      <c r="D71" s="4">
        <v>301044</v>
      </c>
      <c r="E71" s="4">
        <f t="shared" si="1"/>
        <v>357793</v>
      </c>
      <c r="F71" s="4"/>
    </row>
    <row r="72" spans="2:6" ht="12.9" customHeight="1" x14ac:dyDescent="0.2">
      <c r="B72" s="162" t="s">
        <v>93</v>
      </c>
      <c r="C72" s="4">
        <v>56712</v>
      </c>
      <c r="D72" s="4">
        <v>303145</v>
      </c>
      <c r="E72" s="4">
        <f t="shared" si="1"/>
        <v>359857</v>
      </c>
      <c r="F72" s="4"/>
    </row>
    <row r="73" spans="2:6" ht="12.9" customHeight="1" x14ac:dyDescent="0.2">
      <c r="B73" s="162" t="s">
        <v>94</v>
      </c>
      <c r="C73" s="4">
        <v>56587</v>
      </c>
      <c r="D73" s="4">
        <v>305023</v>
      </c>
      <c r="E73" s="4">
        <f t="shared" si="1"/>
        <v>361610</v>
      </c>
      <c r="F73" s="4"/>
    </row>
    <row r="74" spans="2:6" ht="12.9" customHeight="1" x14ac:dyDescent="0.2">
      <c r="B74" s="162" t="s">
        <v>95</v>
      </c>
      <c r="C74" s="4">
        <v>56395</v>
      </c>
      <c r="D74" s="4">
        <v>306199</v>
      </c>
      <c r="E74" s="4">
        <f t="shared" si="1"/>
        <v>362594</v>
      </c>
      <c r="F74" s="4"/>
    </row>
    <row r="75" spans="2:6" ht="12.9" customHeight="1" x14ac:dyDescent="0.2">
      <c r="B75" s="162" t="s">
        <v>96</v>
      </c>
      <c r="C75" s="57">
        <v>56204</v>
      </c>
      <c r="D75" s="57">
        <v>308115</v>
      </c>
      <c r="E75" s="57">
        <f t="shared" si="1"/>
        <v>364319</v>
      </c>
      <c r="F75" s="4"/>
    </row>
    <row r="76" spans="2:6" ht="12.9" customHeight="1" x14ac:dyDescent="0.2">
      <c r="B76" s="162" t="s">
        <v>97</v>
      </c>
      <c r="C76" s="4">
        <v>55693</v>
      </c>
      <c r="D76" s="4">
        <v>305969</v>
      </c>
      <c r="E76" s="4">
        <f t="shared" si="1"/>
        <v>361662</v>
      </c>
      <c r="F76" s="4"/>
    </row>
    <row r="77" spans="2:6" ht="12.9" customHeight="1" x14ac:dyDescent="0.2">
      <c r="B77" s="162" t="s">
        <v>98</v>
      </c>
      <c r="C77" s="4">
        <v>55425</v>
      </c>
      <c r="D77" s="4">
        <v>306713</v>
      </c>
      <c r="E77" s="4">
        <f t="shared" si="1"/>
        <v>362138</v>
      </c>
      <c r="F77" s="4"/>
    </row>
    <row r="78" spans="2:6" ht="12.9" customHeight="1" x14ac:dyDescent="0.2">
      <c r="B78" s="162" t="s">
        <v>99</v>
      </c>
      <c r="C78" s="57">
        <v>55129</v>
      </c>
      <c r="D78" s="57">
        <v>329006</v>
      </c>
      <c r="E78" s="57">
        <f t="shared" si="1"/>
        <v>384135</v>
      </c>
      <c r="F78" s="57"/>
    </row>
    <row r="79" spans="2:6" ht="12.9" customHeight="1" x14ac:dyDescent="0.2">
      <c r="B79" s="164" t="s">
        <v>100</v>
      </c>
      <c r="C79" s="20">
        <v>46119</v>
      </c>
      <c r="D79" s="20">
        <v>316260</v>
      </c>
      <c r="E79" s="20">
        <f t="shared" si="1"/>
        <v>362379</v>
      </c>
      <c r="F79" s="72"/>
    </row>
    <row r="80" spans="2:6" ht="12.9" customHeight="1" x14ac:dyDescent="0.2">
      <c r="B80" s="174" t="s">
        <v>288</v>
      </c>
      <c r="C80" s="178"/>
      <c r="D80" s="57"/>
      <c r="E80" s="4"/>
    </row>
    <row r="81" spans="2:5" ht="12.9" customHeight="1" x14ac:dyDescent="0.2">
      <c r="B81" s="69" t="s">
        <v>28</v>
      </c>
      <c r="D81" s="4"/>
      <c r="E81" s="4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2"/>
  <sheetViews>
    <sheetView showGridLines="0" tabSelected="1" topLeftCell="A67" zoomScale="130" zoomScaleNormal="130" workbookViewId="0">
      <selection activeCell="F81" sqref="F81"/>
    </sheetView>
  </sheetViews>
  <sheetFormatPr defaultColWidth="9.28515625" defaultRowHeight="12.9" customHeight="1" x14ac:dyDescent="0.2"/>
  <cols>
    <col min="1" max="1" width="2.85546875" style="90" customWidth="1"/>
    <col min="2" max="2" width="21.85546875" style="90" customWidth="1"/>
    <col min="3" max="3" width="34.140625" style="90" customWidth="1"/>
    <col min="4" max="4" width="28.7109375" style="90" customWidth="1"/>
    <col min="5" max="5" width="24" style="90" customWidth="1"/>
    <col min="6" max="6" width="24.28515625" style="90" customWidth="1"/>
    <col min="7" max="7" width="22.42578125" style="90" customWidth="1"/>
    <col min="8" max="8" width="26.42578125" style="90" customWidth="1"/>
    <col min="9" max="16384" width="9.28515625" style="90"/>
  </cols>
  <sheetData>
    <row r="2" spans="2:7" ht="15.6" x14ac:dyDescent="0.3">
      <c r="B2" s="91" t="s">
        <v>200</v>
      </c>
    </row>
    <row r="5" spans="2:7" ht="10.199999999999999" x14ac:dyDescent="0.2">
      <c r="B5" s="156" t="s">
        <v>47</v>
      </c>
      <c r="C5" s="155" t="s">
        <v>143</v>
      </c>
      <c r="D5" s="155" t="s">
        <v>237</v>
      </c>
      <c r="E5" s="54"/>
      <c r="F5" s="54"/>
      <c r="G5" s="54"/>
    </row>
    <row r="6" spans="2:7" ht="12.9" customHeight="1" x14ac:dyDescent="0.2">
      <c r="B6" s="162" t="s">
        <v>89</v>
      </c>
      <c r="C6" s="4">
        <v>1763459</v>
      </c>
      <c r="D6" s="57">
        <v>19383</v>
      </c>
    </row>
    <row r="7" spans="2:7" ht="12.9" customHeight="1" x14ac:dyDescent="0.2">
      <c r="B7" s="162" t="s">
        <v>90</v>
      </c>
      <c r="C7" s="4">
        <v>1765688</v>
      </c>
      <c r="D7" s="4">
        <v>19549</v>
      </c>
    </row>
    <row r="8" spans="2:7" ht="12.9" customHeight="1" x14ac:dyDescent="0.2">
      <c r="B8" s="162" t="s">
        <v>91</v>
      </c>
      <c r="C8" s="57">
        <v>1768186</v>
      </c>
      <c r="D8" s="57">
        <v>19729</v>
      </c>
      <c r="E8" s="54"/>
    </row>
    <row r="9" spans="2:7" ht="12.9" customHeight="1" x14ac:dyDescent="0.2">
      <c r="B9" s="162" t="s">
        <v>92</v>
      </c>
      <c r="C9" s="4">
        <v>1767334</v>
      </c>
      <c r="D9" s="4">
        <v>19896</v>
      </c>
    </row>
    <row r="10" spans="2:7" ht="12.9" customHeight="1" x14ac:dyDescent="0.2">
      <c r="B10" s="162" t="s">
        <v>93</v>
      </c>
      <c r="C10" s="4">
        <v>1770159</v>
      </c>
      <c r="D10" s="4">
        <v>20055</v>
      </c>
    </row>
    <row r="11" spans="2:7" ht="12.9" customHeight="1" x14ac:dyDescent="0.2">
      <c r="B11" s="162" t="s">
        <v>94</v>
      </c>
      <c r="C11" s="4">
        <v>1775423</v>
      </c>
      <c r="D11" s="4">
        <v>20053</v>
      </c>
    </row>
    <row r="12" spans="2:7" ht="12.9" customHeight="1" x14ac:dyDescent="0.2">
      <c r="B12" s="162" t="s">
        <v>95</v>
      </c>
      <c r="C12" s="4">
        <v>1779984</v>
      </c>
      <c r="D12" s="4">
        <v>20191</v>
      </c>
    </row>
    <row r="13" spans="2:7" ht="12.9" customHeight="1" x14ac:dyDescent="0.2">
      <c r="B13" s="162" t="s">
        <v>96</v>
      </c>
      <c r="C13" s="4">
        <v>1785211</v>
      </c>
      <c r="D13" s="4">
        <v>20228</v>
      </c>
    </row>
    <row r="14" spans="2:7" ht="12.9" customHeight="1" x14ac:dyDescent="0.2">
      <c r="B14" s="162" t="s">
        <v>97</v>
      </c>
      <c r="C14" s="4">
        <v>1787977</v>
      </c>
      <c r="D14" s="4">
        <v>20175</v>
      </c>
    </row>
    <row r="15" spans="2:7" ht="12.9" customHeight="1" x14ac:dyDescent="0.2">
      <c r="B15" s="162" t="s">
        <v>98</v>
      </c>
      <c r="C15" s="4">
        <v>1788711</v>
      </c>
      <c r="D15" s="4">
        <v>20220</v>
      </c>
    </row>
    <row r="16" spans="2:7" ht="12.9" customHeight="1" x14ac:dyDescent="0.2">
      <c r="B16" s="162" t="s">
        <v>99</v>
      </c>
      <c r="C16" s="4">
        <v>1874101</v>
      </c>
      <c r="D16" s="4">
        <v>20280</v>
      </c>
    </row>
    <row r="17" spans="2:8" ht="12.9" customHeight="1" x14ac:dyDescent="0.2">
      <c r="B17" s="164" t="s">
        <v>100</v>
      </c>
      <c r="C17" s="20">
        <v>1795692</v>
      </c>
      <c r="D17" s="20">
        <v>20389</v>
      </c>
    </row>
    <row r="18" spans="2:8" ht="12.9" customHeight="1" x14ac:dyDescent="0.2">
      <c r="B18" s="174" t="s">
        <v>288</v>
      </c>
      <c r="C18" s="172"/>
      <c r="G18" s="4"/>
      <c r="H18" s="4"/>
    </row>
    <row r="19" spans="2:8" ht="12.9" customHeight="1" x14ac:dyDescent="0.2">
      <c r="B19" s="69" t="s">
        <v>28</v>
      </c>
      <c r="G19" s="4"/>
      <c r="H19" s="4"/>
    </row>
    <row r="20" spans="2:8" ht="12.9" customHeight="1" x14ac:dyDescent="0.2">
      <c r="G20" s="4"/>
      <c r="H20" s="4"/>
    </row>
    <row r="21" spans="2:8" ht="12.9" customHeight="1" x14ac:dyDescent="0.2">
      <c r="G21" s="4"/>
      <c r="H21" s="4"/>
    </row>
    <row r="22" spans="2:8" ht="12.9" customHeight="1" x14ac:dyDescent="0.2">
      <c r="B22" s="93" t="s">
        <v>282</v>
      </c>
      <c r="G22" s="4"/>
      <c r="H22" s="4"/>
    </row>
    <row r="23" spans="2:8" ht="12.9" customHeight="1" x14ac:dyDescent="0.2">
      <c r="G23" s="4"/>
      <c r="H23" s="4"/>
    </row>
    <row r="24" spans="2:8" ht="12.9" customHeight="1" x14ac:dyDescent="0.2">
      <c r="G24" s="4"/>
      <c r="H24" s="4"/>
    </row>
    <row r="25" spans="2:8" ht="12.9" customHeight="1" x14ac:dyDescent="0.2">
      <c r="G25" s="4"/>
      <c r="H25" s="4"/>
    </row>
    <row r="26" spans="2:8" ht="12.9" customHeight="1" x14ac:dyDescent="0.2">
      <c r="G26" s="4"/>
      <c r="H26" s="4"/>
    </row>
    <row r="27" spans="2:8" ht="12.9" customHeight="1" x14ac:dyDescent="0.2">
      <c r="G27" s="4"/>
      <c r="H27" s="4"/>
    </row>
    <row r="28" spans="2:8" ht="12.9" customHeight="1" x14ac:dyDescent="0.2">
      <c r="G28" s="4"/>
      <c r="H28" s="4"/>
    </row>
    <row r="29" spans="2:8" ht="12.9" customHeight="1" x14ac:dyDescent="0.2">
      <c r="G29" s="4"/>
      <c r="H29" s="4"/>
    </row>
    <row r="30" spans="2:8" ht="12.9" customHeight="1" x14ac:dyDescent="0.2">
      <c r="G30" s="4"/>
      <c r="H30" s="4"/>
    </row>
    <row r="31" spans="2:8" ht="12.9" customHeight="1" x14ac:dyDescent="0.2">
      <c r="G31" s="4"/>
      <c r="H31" s="4"/>
    </row>
    <row r="32" spans="2:8" ht="12.9" customHeight="1" x14ac:dyDescent="0.2">
      <c r="G32" s="4"/>
      <c r="H32" s="4"/>
    </row>
    <row r="33" spans="2:8" ht="12.9" customHeight="1" x14ac:dyDescent="0.2">
      <c r="G33" s="4"/>
      <c r="H33" s="4"/>
    </row>
    <row r="34" spans="2:8" ht="12.9" customHeight="1" x14ac:dyDescent="0.2">
      <c r="G34" s="4"/>
      <c r="H34" s="4"/>
    </row>
    <row r="35" spans="2:8" ht="12.9" customHeight="1" x14ac:dyDescent="0.2">
      <c r="G35" s="4"/>
      <c r="H35" s="4"/>
    </row>
    <row r="36" spans="2:8" ht="12.9" customHeight="1" x14ac:dyDescent="0.2">
      <c r="G36" s="4"/>
      <c r="H36" s="4"/>
    </row>
    <row r="37" spans="2:8" ht="12.9" customHeight="1" x14ac:dyDescent="0.2">
      <c r="G37" s="4"/>
      <c r="H37" s="4"/>
    </row>
    <row r="38" spans="2:8" ht="12.9" customHeight="1" x14ac:dyDescent="0.2">
      <c r="G38" s="4"/>
      <c r="H38" s="4"/>
    </row>
    <row r="39" spans="2:8" ht="12.9" customHeight="1" x14ac:dyDescent="0.2">
      <c r="G39" s="4"/>
      <c r="H39" s="4"/>
    </row>
    <row r="40" spans="2:8" ht="12.9" customHeight="1" x14ac:dyDescent="0.2">
      <c r="G40" s="4"/>
      <c r="H40" s="4"/>
    </row>
    <row r="41" spans="2:8" ht="12.9" customHeight="1" x14ac:dyDescent="0.2">
      <c r="G41" s="4"/>
      <c r="H41" s="4"/>
    </row>
    <row r="42" spans="2:8" ht="12.9" customHeight="1" x14ac:dyDescent="0.2">
      <c r="G42" s="4"/>
      <c r="H42" s="4"/>
    </row>
    <row r="43" spans="2:8" ht="12.9" customHeight="1" x14ac:dyDescent="0.2">
      <c r="G43" s="4"/>
      <c r="H43" s="4"/>
    </row>
    <row r="44" spans="2:8" ht="15.6" x14ac:dyDescent="0.3">
      <c r="B44" s="91" t="s">
        <v>201</v>
      </c>
    </row>
    <row r="47" spans="2:8" ht="23.25" customHeight="1" x14ac:dyDescent="0.2">
      <c r="B47" s="156" t="s">
        <v>47</v>
      </c>
      <c r="C47" s="155" t="s">
        <v>286</v>
      </c>
      <c r="D47" s="155" t="s">
        <v>287</v>
      </c>
      <c r="E47" s="155" t="s">
        <v>49</v>
      </c>
    </row>
    <row r="48" spans="2:8" ht="12.9" customHeight="1" x14ac:dyDescent="0.2">
      <c r="B48" s="162" t="s">
        <v>89</v>
      </c>
      <c r="C48" s="4">
        <v>1266068</v>
      </c>
      <c r="D48" s="4">
        <v>497391</v>
      </c>
      <c r="E48" s="4">
        <f>C48+D48</f>
        <v>1763459</v>
      </c>
      <c r="F48" s="1"/>
      <c r="G48" s="1"/>
    </row>
    <row r="49" spans="2:7" ht="12.9" customHeight="1" x14ac:dyDescent="0.2">
      <c r="B49" s="162" t="s">
        <v>90</v>
      </c>
      <c r="C49" s="57">
        <v>1267685</v>
      </c>
      <c r="D49" s="4">
        <v>498003</v>
      </c>
      <c r="E49" s="4">
        <f t="shared" ref="E49:E59" si="0">C49+D49</f>
        <v>1765688</v>
      </c>
      <c r="F49" s="1"/>
      <c r="G49" s="1"/>
    </row>
    <row r="50" spans="2:7" ht="12.9" customHeight="1" x14ac:dyDescent="0.2">
      <c r="B50" s="162" t="s">
        <v>91</v>
      </c>
      <c r="C50" s="57">
        <v>1271222</v>
      </c>
      <c r="D50" s="57">
        <v>496964</v>
      </c>
      <c r="E50" s="4">
        <f t="shared" si="0"/>
        <v>1768186</v>
      </c>
      <c r="F50" s="1"/>
      <c r="G50" s="1"/>
    </row>
    <row r="51" spans="2:7" ht="12.9" customHeight="1" x14ac:dyDescent="0.2">
      <c r="B51" s="162" t="s">
        <v>92</v>
      </c>
      <c r="C51" s="4">
        <v>1270764</v>
      </c>
      <c r="D51" s="4">
        <v>496570</v>
      </c>
      <c r="E51" s="4">
        <f t="shared" si="0"/>
        <v>1767334</v>
      </c>
      <c r="F51" s="1"/>
      <c r="G51" s="1"/>
    </row>
    <row r="52" spans="2:7" ht="12.9" customHeight="1" x14ac:dyDescent="0.2">
      <c r="B52" s="162" t="s">
        <v>93</v>
      </c>
      <c r="C52" s="4">
        <v>1273003</v>
      </c>
      <c r="D52" s="4">
        <v>497185</v>
      </c>
      <c r="E52" s="4">
        <f t="shared" si="0"/>
        <v>1770188</v>
      </c>
      <c r="F52" s="1"/>
      <c r="G52" s="1"/>
    </row>
    <row r="53" spans="2:7" ht="12.9" customHeight="1" x14ac:dyDescent="0.2">
      <c r="B53" s="162" t="s">
        <v>94</v>
      </c>
      <c r="C53" s="4">
        <v>1276397</v>
      </c>
      <c r="D53" s="4">
        <v>499026</v>
      </c>
      <c r="E53" s="4">
        <f t="shared" si="0"/>
        <v>1775423</v>
      </c>
      <c r="F53" s="1"/>
      <c r="G53" s="1"/>
    </row>
    <row r="54" spans="2:7" ht="12.9" customHeight="1" x14ac:dyDescent="0.2">
      <c r="B54" s="162" t="s">
        <v>95</v>
      </c>
      <c r="C54" s="4">
        <v>1279579</v>
      </c>
      <c r="D54" s="4">
        <v>500405</v>
      </c>
      <c r="E54" s="4">
        <f t="shared" si="0"/>
        <v>1779984</v>
      </c>
      <c r="F54" s="1"/>
      <c r="G54" s="1"/>
    </row>
    <row r="55" spans="2:7" ht="12.9" customHeight="1" x14ac:dyDescent="0.2">
      <c r="B55" s="162" t="s">
        <v>96</v>
      </c>
      <c r="C55" s="4">
        <v>1283959</v>
      </c>
      <c r="D55" s="4">
        <v>501252</v>
      </c>
      <c r="E55" s="4">
        <f t="shared" si="0"/>
        <v>1785211</v>
      </c>
      <c r="F55" s="1"/>
      <c r="G55" s="1"/>
    </row>
    <row r="56" spans="2:7" ht="12.9" customHeight="1" x14ac:dyDescent="0.2">
      <c r="B56" s="162" t="s">
        <v>97</v>
      </c>
      <c r="C56" s="4">
        <v>1286497</v>
      </c>
      <c r="D56" s="4">
        <v>501480</v>
      </c>
      <c r="E56" s="4">
        <f t="shared" si="0"/>
        <v>1787977</v>
      </c>
      <c r="F56" s="1"/>
      <c r="G56" s="1"/>
    </row>
    <row r="57" spans="2:7" ht="12.9" customHeight="1" x14ac:dyDescent="0.2">
      <c r="B57" s="162" t="s">
        <v>98</v>
      </c>
      <c r="C57" s="4">
        <v>1288435</v>
      </c>
      <c r="D57" s="4">
        <v>500276</v>
      </c>
      <c r="E57" s="4">
        <f t="shared" si="0"/>
        <v>1788711</v>
      </c>
      <c r="F57" s="1"/>
      <c r="G57" s="1"/>
    </row>
    <row r="58" spans="2:7" ht="12.9" customHeight="1" x14ac:dyDescent="0.2">
      <c r="B58" s="162" t="s">
        <v>99</v>
      </c>
      <c r="C58" s="4">
        <v>1287001</v>
      </c>
      <c r="D58" s="4">
        <v>587100</v>
      </c>
      <c r="E58" s="4">
        <f t="shared" si="0"/>
        <v>1874101</v>
      </c>
      <c r="F58" s="1"/>
      <c r="G58" s="1"/>
    </row>
    <row r="59" spans="2:7" ht="12.9" customHeight="1" x14ac:dyDescent="0.2">
      <c r="B59" s="164" t="s">
        <v>100</v>
      </c>
      <c r="C59" s="20">
        <v>1246866</v>
      </c>
      <c r="D59" s="20">
        <v>548826</v>
      </c>
      <c r="E59" s="20">
        <f t="shared" si="0"/>
        <v>1795692</v>
      </c>
      <c r="F59" s="1"/>
      <c r="G59" s="1"/>
    </row>
    <row r="60" spans="2:7" ht="12.9" customHeight="1" x14ac:dyDescent="0.2">
      <c r="B60" s="174" t="s">
        <v>289</v>
      </c>
      <c r="C60" s="57"/>
      <c r="D60" s="4"/>
      <c r="E60" s="4"/>
    </row>
    <row r="61" spans="2:7" ht="12.9" customHeight="1" x14ac:dyDescent="0.2">
      <c r="B61" s="69" t="s">
        <v>28</v>
      </c>
      <c r="C61" s="4"/>
      <c r="D61" s="4"/>
      <c r="E61" s="4"/>
    </row>
    <row r="64" spans="2:7" ht="15.6" x14ac:dyDescent="0.3">
      <c r="B64" s="91" t="s">
        <v>283</v>
      </c>
    </row>
    <row r="67" spans="2:7" ht="20.399999999999999" x14ac:dyDescent="0.2">
      <c r="B67" s="156" t="s">
        <v>47</v>
      </c>
      <c r="C67" s="155" t="s">
        <v>285</v>
      </c>
      <c r="D67" s="155" t="s">
        <v>284</v>
      </c>
      <c r="E67" s="155" t="s">
        <v>49</v>
      </c>
    </row>
    <row r="68" spans="2:7" ht="12.9" customHeight="1" x14ac:dyDescent="0.2">
      <c r="B68" s="162" t="s">
        <v>89</v>
      </c>
      <c r="C68" s="4">
        <v>1883</v>
      </c>
      <c r="D68" s="4">
        <v>17500</v>
      </c>
      <c r="E68" s="4">
        <f>C68+D68</f>
        <v>19383</v>
      </c>
      <c r="F68" s="1"/>
      <c r="G68" s="1"/>
    </row>
    <row r="69" spans="2:7" ht="12.9" customHeight="1" x14ac:dyDescent="0.2">
      <c r="B69" s="162" t="s">
        <v>90</v>
      </c>
      <c r="C69" s="4">
        <v>1903</v>
      </c>
      <c r="D69" s="4">
        <v>17646</v>
      </c>
      <c r="E69" s="4">
        <f t="shared" ref="E69:E79" si="1">C69+D69</f>
        <v>19549</v>
      </c>
      <c r="F69" s="1"/>
      <c r="G69" s="1"/>
    </row>
    <row r="70" spans="2:7" ht="12.9" customHeight="1" x14ac:dyDescent="0.2">
      <c r="B70" s="162" t="s">
        <v>91</v>
      </c>
      <c r="C70" s="57">
        <v>1902</v>
      </c>
      <c r="D70" s="57">
        <v>17827</v>
      </c>
      <c r="E70" s="4">
        <f t="shared" si="1"/>
        <v>19729</v>
      </c>
      <c r="F70" s="1"/>
      <c r="G70" s="1"/>
    </row>
    <row r="71" spans="2:7" ht="12.9" customHeight="1" x14ac:dyDescent="0.2">
      <c r="B71" s="162" t="s">
        <v>92</v>
      </c>
      <c r="C71" s="4">
        <v>1901</v>
      </c>
      <c r="D71" s="4">
        <v>17995</v>
      </c>
      <c r="E71" s="4">
        <f t="shared" si="1"/>
        <v>19896</v>
      </c>
      <c r="F71" s="1"/>
      <c r="G71" s="1"/>
    </row>
    <row r="72" spans="2:7" ht="12.9" customHeight="1" x14ac:dyDescent="0.2">
      <c r="B72" s="162" t="s">
        <v>93</v>
      </c>
      <c r="C72" s="4">
        <v>1908</v>
      </c>
      <c r="D72" s="4">
        <v>18147</v>
      </c>
      <c r="E72" s="4">
        <f t="shared" si="1"/>
        <v>20055</v>
      </c>
      <c r="F72" s="1"/>
      <c r="G72" s="1"/>
    </row>
    <row r="73" spans="2:7" ht="12.9" customHeight="1" x14ac:dyDescent="0.2">
      <c r="B73" s="162" t="s">
        <v>94</v>
      </c>
      <c r="C73" s="4">
        <v>1889</v>
      </c>
      <c r="D73" s="4">
        <v>18164</v>
      </c>
      <c r="E73" s="4">
        <f t="shared" si="1"/>
        <v>20053</v>
      </c>
      <c r="F73" s="1"/>
      <c r="G73" s="1"/>
    </row>
    <row r="74" spans="2:7" ht="12.9" customHeight="1" x14ac:dyDescent="0.2">
      <c r="B74" s="162" t="s">
        <v>95</v>
      </c>
      <c r="C74" s="4">
        <v>1885</v>
      </c>
      <c r="D74" s="4">
        <v>18306</v>
      </c>
      <c r="E74" s="4">
        <f t="shared" si="1"/>
        <v>20191</v>
      </c>
      <c r="F74" s="1"/>
      <c r="G74" s="1"/>
    </row>
    <row r="75" spans="2:7" ht="12.9" customHeight="1" x14ac:dyDescent="0.2">
      <c r="B75" s="162" t="s">
        <v>96</v>
      </c>
      <c r="C75" s="4">
        <v>1881</v>
      </c>
      <c r="D75" s="4">
        <v>18347</v>
      </c>
      <c r="E75" s="4">
        <f t="shared" si="1"/>
        <v>20228</v>
      </c>
      <c r="F75" s="1"/>
      <c r="G75" s="1"/>
    </row>
    <row r="76" spans="2:7" ht="12.9" customHeight="1" x14ac:dyDescent="0.2">
      <c r="B76" s="162" t="s">
        <v>97</v>
      </c>
      <c r="C76" s="4">
        <v>1879</v>
      </c>
      <c r="D76" s="4">
        <v>18296</v>
      </c>
      <c r="E76" s="4">
        <f t="shared" si="1"/>
        <v>20175</v>
      </c>
      <c r="F76" s="1"/>
      <c r="G76" s="1"/>
    </row>
    <row r="77" spans="2:7" ht="12.9" customHeight="1" x14ac:dyDescent="0.2">
      <c r="B77" s="162" t="s">
        <v>98</v>
      </c>
      <c r="C77" s="4">
        <v>1875</v>
      </c>
      <c r="D77" s="4">
        <v>18345</v>
      </c>
      <c r="E77" s="4">
        <f t="shared" si="1"/>
        <v>20220</v>
      </c>
      <c r="F77" s="1"/>
      <c r="G77" s="1"/>
    </row>
    <row r="78" spans="2:7" ht="12.9" customHeight="1" x14ac:dyDescent="0.2">
      <c r="B78" s="162" t="s">
        <v>99</v>
      </c>
      <c r="C78" s="4">
        <v>1876</v>
      </c>
      <c r="D78" s="57">
        <v>18404</v>
      </c>
      <c r="E78" s="4">
        <f t="shared" si="1"/>
        <v>20280</v>
      </c>
      <c r="F78" s="1"/>
      <c r="G78" s="1"/>
    </row>
    <row r="79" spans="2:7" ht="12.9" customHeight="1" x14ac:dyDescent="0.2">
      <c r="B79" s="164" t="s">
        <v>100</v>
      </c>
      <c r="C79" s="20">
        <v>1356</v>
      </c>
      <c r="D79" s="20">
        <v>19033</v>
      </c>
      <c r="E79" s="20">
        <f t="shared" si="1"/>
        <v>20389</v>
      </c>
    </row>
    <row r="80" spans="2:7" ht="12.9" customHeight="1" x14ac:dyDescent="0.2">
      <c r="B80" s="174" t="s">
        <v>289</v>
      </c>
      <c r="C80" s="57"/>
      <c r="D80" s="4"/>
      <c r="E80" s="4"/>
    </row>
    <row r="81" spans="2:5" ht="12.9" customHeight="1" x14ac:dyDescent="0.2">
      <c r="B81" s="69" t="s">
        <v>28</v>
      </c>
      <c r="C81" s="4"/>
      <c r="D81" s="4"/>
      <c r="E81" s="4"/>
    </row>
    <row r="82" spans="2:5" ht="12.9" customHeight="1" x14ac:dyDescent="0.2">
      <c r="C82" s="4"/>
      <c r="D82" s="4"/>
      <c r="E82" s="4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workbookViewId="0">
      <selection activeCell="J29" sqref="J29"/>
    </sheetView>
  </sheetViews>
  <sheetFormatPr defaultColWidth="9.28515625" defaultRowHeight="12.9" customHeight="1" x14ac:dyDescent="0.2"/>
  <cols>
    <col min="1" max="1" width="2.85546875" style="90" customWidth="1"/>
    <col min="2" max="2" width="32.140625" style="90" customWidth="1"/>
    <col min="3" max="3" width="15" style="90" customWidth="1"/>
    <col min="4" max="4" width="20.85546875" style="90" customWidth="1"/>
    <col min="5" max="16384" width="9.28515625" style="90"/>
  </cols>
  <sheetData>
    <row r="2" spans="2:4" ht="12.9" customHeight="1" x14ac:dyDescent="0.3">
      <c r="B2" s="91" t="s">
        <v>202</v>
      </c>
    </row>
    <row r="3" spans="2:4" ht="12.9" customHeight="1" x14ac:dyDescent="0.25">
      <c r="B3" s="73" t="s">
        <v>173</v>
      </c>
    </row>
    <row r="6" spans="2:4" ht="25.5" customHeight="1" x14ac:dyDescent="0.2">
      <c r="B6" s="74" t="s">
        <v>174</v>
      </c>
      <c r="C6" s="75" t="s">
        <v>101</v>
      </c>
      <c r="D6" s="75" t="s">
        <v>217</v>
      </c>
    </row>
    <row r="7" spans="2:4" ht="12.9" customHeight="1" x14ac:dyDescent="0.25">
      <c r="B7" s="73" t="s">
        <v>175</v>
      </c>
      <c r="C7" s="76">
        <v>1222072</v>
      </c>
      <c r="D7" s="76">
        <v>27704</v>
      </c>
    </row>
    <row r="8" spans="2:4" ht="12.9" customHeight="1" x14ac:dyDescent="0.25">
      <c r="B8" s="73" t="s">
        <v>176</v>
      </c>
      <c r="C8" s="76">
        <v>89321</v>
      </c>
      <c r="D8" s="76">
        <v>583</v>
      </c>
    </row>
    <row r="9" spans="2:4" ht="12.9" customHeight="1" x14ac:dyDescent="0.25">
      <c r="B9" s="77" t="s">
        <v>49</v>
      </c>
      <c r="C9" s="78">
        <v>1311393</v>
      </c>
      <c r="D9" s="78">
        <v>28287</v>
      </c>
    </row>
    <row r="10" spans="2:4" ht="12.9" customHeight="1" x14ac:dyDescent="0.25">
      <c r="B10" s="79" t="s">
        <v>28</v>
      </c>
      <c r="C10" s="73"/>
      <c r="D10" s="7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2"/>
  <sheetViews>
    <sheetView showGridLines="0" workbookViewId="0">
      <selection activeCell="D34" sqref="D34"/>
    </sheetView>
  </sheetViews>
  <sheetFormatPr defaultColWidth="9.28515625" defaultRowHeight="12.9" customHeight="1" x14ac:dyDescent="0.2"/>
  <cols>
    <col min="1" max="1" width="16.28515625" style="45" customWidth="1"/>
    <col min="2" max="2" width="29.8554687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10" width="13.7109375" style="45" customWidth="1"/>
    <col min="11" max="16384" width="9.28515625" style="45"/>
  </cols>
  <sheetData>
    <row r="3" spans="1:6" ht="15.6" x14ac:dyDescent="0.3">
      <c r="A3" s="64" t="s">
        <v>214</v>
      </c>
      <c r="B3" s="48"/>
      <c r="C3" s="48"/>
      <c r="D3" s="48"/>
      <c r="E3" s="48"/>
      <c r="F3" s="48"/>
    </row>
    <row r="4" spans="1:6" ht="15.6" x14ac:dyDescent="0.3">
      <c r="A4" s="105" t="s">
        <v>46</v>
      </c>
      <c r="B4" s="48"/>
      <c r="C4" s="48"/>
      <c r="D4" s="48"/>
      <c r="E4" s="48"/>
      <c r="F4" s="48"/>
    </row>
    <row r="6" spans="1:6" ht="10.199999999999999" x14ac:dyDescent="0.2">
      <c r="A6" s="185" t="s">
        <v>47</v>
      </c>
      <c r="B6" s="187" t="s">
        <v>49</v>
      </c>
      <c r="C6" s="187"/>
    </row>
    <row r="7" spans="1:6" ht="10.199999999999999" x14ac:dyDescent="0.2">
      <c r="A7" s="186"/>
      <c r="B7" s="47" t="s">
        <v>51</v>
      </c>
      <c r="C7" s="46" t="s">
        <v>52</v>
      </c>
    </row>
    <row r="8" spans="1:6" ht="10.199999999999999" x14ac:dyDescent="0.2">
      <c r="A8" s="158" t="s">
        <v>53</v>
      </c>
      <c r="B8" s="50">
        <v>285827</v>
      </c>
      <c r="C8" s="50">
        <v>16862737943</v>
      </c>
    </row>
    <row r="9" spans="1:6" ht="10.199999999999999" x14ac:dyDescent="0.2">
      <c r="A9" s="158" t="s">
        <v>54</v>
      </c>
      <c r="B9" s="50">
        <v>305451</v>
      </c>
      <c r="C9" s="50">
        <v>19486919316</v>
      </c>
    </row>
    <row r="10" spans="1:6" ht="10.199999999999999" x14ac:dyDescent="0.2">
      <c r="A10" s="158" t="s">
        <v>55</v>
      </c>
      <c r="B10" s="50">
        <v>319191</v>
      </c>
      <c r="C10" s="50">
        <v>20134374566</v>
      </c>
    </row>
    <row r="11" spans="1:6" ht="10.199999999999999" x14ac:dyDescent="0.2">
      <c r="A11" s="158" t="s">
        <v>56</v>
      </c>
      <c r="B11" s="50">
        <v>319864</v>
      </c>
      <c r="C11" s="50">
        <v>18031475897</v>
      </c>
    </row>
    <row r="12" spans="1:6" ht="10.199999999999999" x14ac:dyDescent="0.2">
      <c r="A12" s="158" t="s">
        <v>57</v>
      </c>
      <c r="B12" s="50">
        <v>327842</v>
      </c>
      <c r="C12" s="50">
        <v>19452712491</v>
      </c>
    </row>
    <row r="13" spans="1:6" ht="10.199999999999999" x14ac:dyDescent="0.2">
      <c r="A13" s="158" t="s">
        <v>58</v>
      </c>
      <c r="B13" s="50">
        <v>335743</v>
      </c>
      <c r="C13" s="50">
        <v>22541748553</v>
      </c>
    </row>
    <row r="14" spans="1:6" ht="10.199999999999999" x14ac:dyDescent="0.2">
      <c r="A14" s="158" t="s">
        <v>59</v>
      </c>
      <c r="B14" s="50">
        <v>334815</v>
      </c>
      <c r="C14" s="50">
        <v>22169728949</v>
      </c>
    </row>
    <row r="15" spans="1:6" ht="10.199999999999999" x14ac:dyDescent="0.2">
      <c r="A15" s="158" t="s">
        <v>60</v>
      </c>
      <c r="B15" s="50">
        <v>325428</v>
      </c>
      <c r="C15" s="50">
        <v>24605244552</v>
      </c>
    </row>
    <row r="16" spans="1:6" ht="10.199999999999999" x14ac:dyDescent="0.2">
      <c r="A16" s="158" t="s">
        <v>61</v>
      </c>
      <c r="B16" s="50">
        <v>339067</v>
      </c>
      <c r="C16" s="50">
        <v>22609840716</v>
      </c>
    </row>
    <row r="17" spans="1:3" ht="10.199999999999999" x14ac:dyDescent="0.2">
      <c r="A17" s="158" t="s">
        <v>62</v>
      </c>
      <c r="B17" s="50">
        <v>337011</v>
      </c>
      <c r="C17" s="50">
        <v>19226595212</v>
      </c>
    </row>
    <row r="18" spans="1:3" ht="10.199999999999999" x14ac:dyDescent="0.2">
      <c r="A18" s="158" t="s">
        <v>63</v>
      </c>
      <c r="B18" s="50">
        <v>340724</v>
      </c>
      <c r="C18" s="50">
        <v>21207802155</v>
      </c>
    </row>
    <row r="19" spans="1:3" ht="10.199999999999999" x14ac:dyDescent="0.2">
      <c r="A19" s="159" t="s">
        <v>64</v>
      </c>
      <c r="B19" s="50">
        <v>338023</v>
      </c>
      <c r="C19" s="50">
        <v>28819189077</v>
      </c>
    </row>
    <row r="20" spans="1:3" ht="10.199999999999999" x14ac:dyDescent="0.2">
      <c r="A20" s="158" t="s">
        <v>65</v>
      </c>
      <c r="B20" s="50">
        <v>318306</v>
      </c>
      <c r="C20" s="50">
        <v>20418678431</v>
      </c>
    </row>
    <row r="21" spans="1:3" ht="10.199999999999999" x14ac:dyDescent="0.2">
      <c r="A21" s="158" t="s">
        <v>66</v>
      </c>
      <c r="B21" s="50">
        <v>322120</v>
      </c>
      <c r="C21" s="50">
        <v>17030188533</v>
      </c>
    </row>
    <row r="22" spans="1:3" ht="10.199999999999999" x14ac:dyDescent="0.2">
      <c r="A22" s="158" t="s">
        <v>67</v>
      </c>
      <c r="B22" s="50">
        <v>358099</v>
      </c>
      <c r="C22" s="50">
        <v>22799301411</v>
      </c>
    </row>
    <row r="23" spans="1:3" ht="10.199999999999999" x14ac:dyDescent="0.2">
      <c r="A23" s="158" t="s">
        <v>68</v>
      </c>
      <c r="B23" s="50">
        <v>334266</v>
      </c>
      <c r="C23" s="50">
        <v>21258324865</v>
      </c>
    </row>
    <row r="24" spans="1:3" ht="10.199999999999999" x14ac:dyDescent="0.2">
      <c r="A24" s="158" t="s">
        <v>69</v>
      </c>
      <c r="B24" s="50">
        <v>366457</v>
      </c>
      <c r="C24" s="50">
        <v>22073086566</v>
      </c>
    </row>
    <row r="25" spans="1:3" ht="10.199999999999999" x14ac:dyDescent="0.2">
      <c r="A25" s="158" t="s">
        <v>70</v>
      </c>
      <c r="B25" s="50">
        <v>355205</v>
      </c>
      <c r="C25" s="50">
        <v>23652298884</v>
      </c>
    </row>
    <row r="26" spans="1:3" ht="10.199999999999999" x14ac:dyDescent="0.2">
      <c r="A26" s="158" t="s">
        <v>71</v>
      </c>
      <c r="B26" s="50">
        <v>357762</v>
      </c>
      <c r="C26" s="50">
        <v>24067309711</v>
      </c>
    </row>
    <row r="27" spans="1:3" ht="10.199999999999999" x14ac:dyDescent="0.2">
      <c r="A27" s="158" t="s">
        <v>72</v>
      </c>
      <c r="B27" s="50">
        <v>354007</v>
      </c>
      <c r="C27" s="50">
        <v>20361943968</v>
      </c>
    </row>
    <row r="28" spans="1:3" ht="10.199999999999999" x14ac:dyDescent="0.2">
      <c r="A28" s="158" t="s">
        <v>73</v>
      </c>
      <c r="B28" s="50">
        <v>359596</v>
      </c>
      <c r="C28" s="50">
        <v>24440200877</v>
      </c>
    </row>
    <row r="29" spans="1:3" ht="10.199999999999999" x14ac:dyDescent="0.2">
      <c r="A29" s="158" t="s">
        <v>74</v>
      </c>
      <c r="B29" s="50">
        <v>374855</v>
      </c>
      <c r="C29" s="50">
        <v>21926451061</v>
      </c>
    </row>
    <row r="30" spans="1:3" ht="10.199999999999999" x14ac:dyDescent="0.2">
      <c r="A30" s="159" t="s">
        <v>75</v>
      </c>
      <c r="B30" s="50">
        <v>368336</v>
      </c>
      <c r="C30" s="50">
        <v>29644448860</v>
      </c>
    </row>
    <row r="31" spans="1:3" s="81" customFormat="1" ht="10.199999999999999" x14ac:dyDescent="0.2">
      <c r="A31" s="160" t="s">
        <v>76</v>
      </c>
      <c r="B31" s="83">
        <v>366480</v>
      </c>
      <c r="C31" s="83">
        <v>28315214327</v>
      </c>
    </row>
    <row r="32" spans="1:3" s="81" customFormat="1" ht="10.199999999999999" x14ac:dyDescent="0.2">
      <c r="A32" s="158" t="s">
        <v>77</v>
      </c>
      <c r="B32" s="132">
        <v>365600</v>
      </c>
      <c r="C32" s="132">
        <v>23271276951</v>
      </c>
    </row>
    <row r="33" spans="1:7" s="82" customFormat="1" ht="10.199999999999999" x14ac:dyDescent="0.2">
      <c r="A33" s="158" t="s">
        <v>78</v>
      </c>
      <c r="B33" s="144">
        <v>352582</v>
      </c>
      <c r="C33" s="132">
        <v>20681325328</v>
      </c>
      <c r="D33" s="54"/>
    </row>
    <row r="34" spans="1:7" s="82" customFormat="1" ht="10.199999999999999" x14ac:dyDescent="0.2">
      <c r="A34" s="158" t="s">
        <v>79</v>
      </c>
      <c r="B34" s="132">
        <v>375038</v>
      </c>
      <c r="C34" s="132">
        <v>23273514689</v>
      </c>
      <c r="D34" s="54"/>
    </row>
    <row r="35" spans="1:7" s="82" customFormat="1" ht="10.199999999999999" x14ac:dyDescent="0.2">
      <c r="A35" s="158" t="s">
        <v>80</v>
      </c>
      <c r="B35" s="132">
        <v>372079</v>
      </c>
      <c r="C35" s="132">
        <v>24257117027</v>
      </c>
    </row>
    <row r="36" spans="1:7" s="82" customFormat="1" ht="10.199999999999999" x14ac:dyDescent="0.2">
      <c r="A36" s="158" t="s">
        <v>81</v>
      </c>
      <c r="B36" s="132">
        <v>384734</v>
      </c>
      <c r="C36" s="132">
        <v>24409156246</v>
      </c>
    </row>
    <row r="37" spans="1:7" s="82" customFormat="1" ht="10.199999999999999" x14ac:dyDescent="0.2">
      <c r="A37" s="158" t="s">
        <v>82</v>
      </c>
      <c r="B37" s="132">
        <v>381024</v>
      </c>
      <c r="C37" s="132">
        <v>23263527281</v>
      </c>
    </row>
    <row r="38" spans="1:7" s="82" customFormat="1" ht="10.199999999999999" x14ac:dyDescent="0.2">
      <c r="A38" s="158" t="s">
        <v>83</v>
      </c>
      <c r="B38" s="132">
        <v>393622</v>
      </c>
      <c r="C38" s="132">
        <v>26566707791</v>
      </c>
    </row>
    <row r="39" spans="1:7" s="82" customFormat="1" ht="10.199999999999999" x14ac:dyDescent="0.2">
      <c r="A39" s="158" t="s">
        <v>84</v>
      </c>
      <c r="B39" s="132">
        <v>379020</v>
      </c>
      <c r="C39" s="132">
        <v>25478648782</v>
      </c>
    </row>
    <row r="40" spans="1:7" s="81" customFormat="1" ht="10.199999999999999" x14ac:dyDescent="0.2">
      <c r="A40" s="158" t="s">
        <v>85</v>
      </c>
      <c r="B40" s="132">
        <v>379049</v>
      </c>
      <c r="C40" s="132">
        <v>24131930874</v>
      </c>
    </row>
    <row r="41" spans="1:7" s="81" customFormat="1" ht="10.199999999999999" x14ac:dyDescent="0.2">
      <c r="A41" s="158" t="s">
        <v>86</v>
      </c>
      <c r="B41" s="144">
        <v>410941</v>
      </c>
      <c r="C41" s="132">
        <v>25627779138</v>
      </c>
    </row>
    <row r="42" spans="1:7" s="81" customFormat="1" ht="10.199999999999999" x14ac:dyDescent="0.2">
      <c r="A42" s="159" t="s">
        <v>87</v>
      </c>
      <c r="B42" s="132">
        <v>392655</v>
      </c>
      <c r="C42" s="132">
        <v>25708349305</v>
      </c>
    </row>
    <row r="43" spans="1:7" ht="10.199999999999999" x14ac:dyDescent="0.2">
      <c r="A43" s="161" t="s">
        <v>88</v>
      </c>
      <c r="B43" s="133">
        <v>375234</v>
      </c>
      <c r="C43" s="133">
        <v>25274366165</v>
      </c>
    </row>
    <row r="44" spans="1:7" ht="10.199999999999999" x14ac:dyDescent="0.2">
      <c r="A44" s="17" t="s">
        <v>28</v>
      </c>
    </row>
    <row r="47" spans="1:7" ht="12.9" customHeight="1" x14ac:dyDescent="0.3">
      <c r="B47" s="64" t="s">
        <v>215</v>
      </c>
      <c r="C47" s="48"/>
      <c r="D47" s="48"/>
      <c r="E47" s="48"/>
      <c r="F47" s="48"/>
      <c r="G47" s="48"/>
    </row>
    <row r="50" spans="3:4" ht="10.199999999999999" x14ac:dyDescent="0.2">
      <c r="C50" s="4"/>
      <c r="D50" s="4"/>
    </row>
    <row r="51" spans="3:4" ht="10.199999999999999" x14ac:dyDescent="0.2">
      <c r="C51" s="38"/>
      <c r="D51" s="38"/>
    </row>
    <row r="52" spans="3:4" ht="10.199999999999999" x14ac:dyDescent="0.2">
      <c r="C52" s="52"/>
      <c r="D52" s="52"/>
    </row>
  </sheetData>
  <mergeCells count="2">
    <mergeCell ref="A6:A7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showGridLines="0" topLeftCell="A43" zoomScale="140" zoomScaleNormal="140" workbookViewId="0">
      <selection activeCell="K16" sqref="K16"/>
    </sheetView>
  </sheetViews>
  <sheetFormatPr defaultColWidth="9.28515625" defaultRowHeight="12.9" customHeight="1" x14ac:dyDescent="0.2"/>
  <cols>
    <col min="1" max="1" width="2.85546875" style="5" customWidth="1"/>
    <col min="2" max="2" width="21.7109375" style="5" customWidth="1"/>
    <col min="3" max="3" width="17.7109375" style="5" customWidth="1"/>
    <col min="4" max="4" width="18.28515625" style="5" customWidth="1"/>
    <col min="5" max="5" width="15.28515625" style="5" customWidth="1"/>
    <col min="6" max="6" width="23.85546875" style="5" customWidth="1"/>
    <col min="7" max="7" width="16" style="5" customWidth="1"/>
    <col min="8" max="8" width="24.7109375" style="5" customWidth="1"/>
    <col min="9" max="9" width="9.28515625" style="5"/>
    <col min="10" max="10" width="9.28515625" style="5" customWidth="1"/>
    <col min="11" max="11" width="15" style="5" customWidth="1"/>
    <col min="12" max="16" width="9.28515625" style="5" customWidth="1"/>
    <col min="17" max="16384" width="9.28515625" style="5"/>
  </cols>
  <sheetData>
    <row r="2" spans="2:15" ht="15.6" x14ac:dyDescent="0.3">
      <c r="B2" s="14" t="s">
        <v>216</v>
      </c>
    </row>
    <row r="3" spans="2:15" ht="12.9" customHeight="1" x14ac:dyDescent="0.2">
      <c r="B3" s="17" t="s">
        <v>46</v>
      </c>
    </row>
    <row r="4" spans="2:15" ht="12.9" customHeight="1" x14ac:dyDescent="0.3">
      <c r="B4" s="14"/>
      <c r="E4" s="145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2:15" ht="12.9" customHeight="1" x14ac:dyDescent="0.2"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ht="12.9" customHeight="1" x14ac:dyDescent="0.2">
      <c r="B6" s="188" t="s">
        <v>47</v>
      </c>
      <c r="C6" s="187" t="s">
        <v>101</v>
      </c>
      <c r="D6" s="187"/>
      <c r="E6" s="190" t="s">
        <v>217</v>
      </c>
      <c r="F6" s="190"/>
      <c r="G6" s="187" t="s">
        <v>49</v>
      </c>
      <c r="H6" s="187"/>
    </row>
    <row r="7" spans="2:15" ht="30.6" x14ac:dyDescent="0.2">
      <c r="B7" s="189"/>
      <c r="C7" s="155" t="s">
        <v>48</v>
      </c>
      <c r="D7" s="155" t="s">
        <v>102</v>
      </c>
      <c r="E7" s="155" t="s">
        <v>48</v>
      </c>
      <c r="F7" s="155" t="s">
        <v>102</v>
      </c>
      <c r="G7" s="155" t="s">
        <v>48</v>
      </c>
      <c r="H7" s="155" t="s">
        <v>102</v>
      </c>
    </row>
    <row r="8" spans="2:15" ht="12.9" customHeight="1" x14ac:dyDescent="0.2">
      <c r="B8" s="162" t="s">
        <v>89</v>
      </c>
      <c r="C8" s="4">
        <v>78935</v>
      </c>
      <c r="D8" s="4">
        <v>1826378022</v>
      </c>
      <c r="E8" s="21">
        <v>286665</v>
      </c>
      <c r="F8" s="21">
        <v>21444898929</v>
      </c>
      <c r="G8" s="4">
        <f t="shared" ref="G8:G19" si="0">C8+E8</f>
        <v>365600</v>
      </c>
      <c r="H8" s="4">
        <f t="shared" ref="H8:H19" si="1">D8+F8</f>
        <v>23271276951</v>
      </c>
    </row>
    <row r="9" spans="2:15" ht="12.9" customHeight="1" x14ac:dyDescent="0.2">
      <c r="B9" s="162" t="s">
        <v>90</v>
      </c>
      <c r="C9" s="4">
        <v>68810</v>
      </c>
      <c r="D9" s="4">
        <v>1528385295</v>
      </c>
      <c r="E9" s="21">
        <v>283772</v>
      </c>
      <c r="F9" s="21">
        <v>19152940033</v>
      </c>
      <c r="G9" s="4">
        <f t="shared" si="0"/>
        <v>352582</v>
      </c>
      <c r="H9" s="4">
        <f t="shared" si="1"/>
        <v>20681325328</v>
      </c>
    </row>
    <row r="10" spans="2:15" ht="12.9" customHeight="1" x14ac:dyDescent="0.2">
      <c r="B10" s="162" t="s">
        <v>91</v>
      </c>
      <c r="C10" s="4">
        <v>72938</v>
      </c>
      <c r="D10" s="4">
        <v>1648372479</v>
      </c>
      <c r="E10" s="21">
        <v>302100</v>
      </c>
      <c r="F10" s="21">
        <v>21625142210</v>
      </c>
      <c r="G10" s="4">
        <f t="shared" si="0"/>
        <v>375038</v>
      </c>
      <c r="H10" s="4">
        <f t="shared" si="1"/>
        <v>23273514689</v>
      </c>
    </row>
    <row r="11" spans="2:15" ht="12.9" customHeight="1" x14ac:dyDescent="0.2">
      <c r="B11" s="162" t="s">
        <v>92</v>
      </c>
      <c r="C11" s="4">
        <v>66998</v>
      </c>
      <c r="D11" s="4">
        <v>3006211097</v>
      </c>
      <c r="E11" s="21">
        <v>305081</v>
      </c>
      <c r="F11" s="21">
        <v>21250905930</v>
      </c>
      <c r="G11" s="4">
        <f t="shared" si="0"/>
        <v>372079</v>
      </c>
      <c r="H11" s="4">
        <f t="shared" si="1"/>
        <v>24257117027</v>
      </c>
    </row>
    <row r="12" spans="2:15" ht="12.9" customHeight="1" x14ac:dyDescent="0.2">
      <c r="B12" s="162" t="s">
        <v>93</v>
      </c>
      <c r="C12" s="4">
        <v>67905</v>
      </c>
      <c r="D12" s="4">
        <v>1992140010</v>
      </c>
      <c r="E12" s="21">
        <v>316829</v>
      </c>
      <c r="F12" s="21">
        <v>22417016236</v>
      </c>
      <c r="G12" s="4">
        <f t="shared" si="0"/>
        <v>384734</v>
      </c>
      <c r="H12" s="4">
        <f t="shared" si="1"/>
        <v>24409156246</v>
      </c>
    </row>
    <row r="13" spans="2:15" ht="12.9" customHeight="1" x14ac:dyDescent="0.2">
      <c r="B13" s="162" t="s">
        <v>94</v>
      </c>
      <c r="C13" s="4">
        <v>70435</v>
      </c>
      <c r="D13" s="4">
        <v>1636890528</v>
      </c>
      <c r="E13" s="21">
        <v>310589</v>
      </c>
      <c r="F13" s="21">
        <v>21626636753</v>
      </c>
      <c r="G13" s="4">
        <f t="shared" si="0"/>
        <v>381024</v>
      </c>
      <c r="H13" s="4">
        <f t="shared" si="1"/>
        <v>23263527281</v>
      </c>
    </row>
    <row r="14" spans="2:15" ht="12.9" customHeight="1" x14ac:dyDescent="0.2">
      <c r="B14" s="162" t="s">
        <v>95</v>
      </c>
      <c r="C14" s="4">
        <v>71493</v>
      </c>
      <c r="D14" s="4">
        <v>1793978579</v>
      </c>
      <c r="E14" s="21">
        <v>322129</v>
      </c>
      <c r="F14" s="21">
        <v>24772729212</v>
      </c>
      <c r="G14" s="4">
        <f t="shared" si="0"/>
        <v>393622</v>
      </c>
      <c r="H14" s="4">
        <f t="shared" si="1"/>
        <v>26566707791</v>
      </c>
    </row>
    <row r="15" spans="2:15" ht="12.9" customHeight="1" x14ac:dyDescent="0.2">
      <c r="B15" s="162" t="s">
        <v>96</v>
      </c>
      <c r="C15" s="4">
        <v>75016</v>
      </c>
      <c r="D15" s="4">
        <v>3338077323</v>
      </c>
      <c r="E15" s="21">
        <v>304004</v>
      </c>
      <c r="F15" s="21">
        <v>22140571459</v>
      </c>
      <c r="G15" s="4">
        <f t="shared" si="0"/>
        <v>379020</v>
      </c>
      <c r="H15" s="4">
        <f t="shared" si="1"/>
        <v>25478648782</v>
      </c>
    </row>
    <row r="16" spans="2:15" ht="12.9" customHeight="1" x14ac:dyDescent="0.2">
      <c r="B16" s="162" t="s">
        <v>97</v>
      </c>
      <c r="C16" s="4">
        <v>74089</v>
      </c>
      <c r="D16" s="4">
        <v>1644979099</v>
      </c>
      <c r="E16" s="21">
        <v>304960</v>
      </c>
      <c r="F16" s="21">
        <v>22486951775</v>
      </c>
      <c r="G16" s="4">
        <f t="shared" si="0"/>
        <v>379049</v>
      </c>
      <c r="H16" s="4">
        <f t="shared" si="1"/>
        <v>24131930874</v>
      </c>
    </row>
    <row r="17" spans="2:11" ht="12.9" customHeight="1" x14ac:dyDescent="0.2">
      <c r="B17" s="162" t="s">
        <v>98</v>
      </c>
      <c r="C17" s="4">
        <v>82543</v>
      </c>
      <c r="D17" s="4">
        <v>1820891897</v>
      </c>
      <c r="E17" s="21">
        <v>328398</v>
      </c>
      <c r="F17" s="21">
        <v>23806887241</v>
      </c>
      <c r="G17" s="4">
        <f t="shared" si="0"/>
        <v>410941</v>
      </c>
      <c r="H17" s="4">
        <f t="shared" si="1"/>
        <v>25627779138</v>
      </c>
    </row>
    <row r="18" spans="2:11" ht="12.9" customHeight="1" x14ac:dyDescent="0.2">
      <c r="B18" s="162" t="s">
        <v>99</v>
      </c>
      <c r="C18" s="4">
        <v>78236</v>
      </c>
      <c r="D18" s="4">
        <v>2523780709</v>
      </c>
      <c r="E18" s="21">
        <v>314419</v>
      </c>
      <c r="F18" s="21">
        <v>23184568596</v>
      </c>
      <c r="G18" s="4">
        <f t="shared" si="0"/>
        <v>392655</v>
      </c>
      <c r="H18" s="4">
        <f t="shared" si="1"/>
        <v>25708349305</v>
      </c>
      <c r="J18" s="80"/>
      <c r="K18" s="80"/>
    </row>
    <row r="19" spans="2:11" ht="12.9" customHeight="1" x14ac:dyDescent="0.2">
      <c r="B19" s="162" t="s">
        <v>100</v>
      </c>
      <c r="C19" s="4">
        <v>76173</v>
      </c>
      <c r="D19" s="4">
        <v>1667093983</v>
      </c>
      <c r="E19" s="21">
        <v>299061</v>
      </c>
      <c r="F19" s="21">
        <v>23607272182</v>
      </c>
      <c r="G19" s="4">
        <f t="shared" si="0"/>
        <v>375234</v>
      </c>
      <c r="H19" s="4">
        <f t="shared" si="1"/>
        <v>25274366165</v>
      </c>
    </row>
    <row r="20" spans="2:11" ht="12.9" customHeight="1" x14ac:dyDescent="0.2">
      <c r="B20" s="9" t="s">
        <v>49</v>
      </c>
      <c r="C20" s="10">
        <f>SUM(C8:C19)</f>
        <v>883571</v>
      </c>
      <c r="D20" s="10">
        <f>SUM(D8:D19)</f>
        <v>24427179021</v>
      </c>
      <c r="E20" s="23">
        <f t="shared" ref="E20:F20" si="2">SUM(E8:E19)</f>
        <v>3678007</v>
      </c>
      <c r="F20" s="23">
        <f t="shared" si="2"/>
        <v>267516520556</v>
      </c>
      <c r="G20" s="10">
        <f>SUM(G8:G19)</f>
        <v>4561578</v>
      </c>
      <c r="H20" s="10">
        <f>SUM(H8:H19)</f>
        <v>291943699577</v>
      </c>
    </row>
    <row r="21" spans="2:11" ht="12.9" customHeight="1" x14ac:dyDescent="0.2">
      <c r="B21" s="18" t="s">
        <v>28</v>
      </c>
      <c r="C21" s="4"/>
      <c r="D21" s="4"/>
      <c r="E21" s="4"/>
      <c r="F21" s="4"/>
      <c r="G21" s="4"/>
      <c r="H21" s="4"/>
    </row>
    <row r="22" spans="2:11" s="34" customFormat="1" ht="12.9" customHeight="1" x14ac:dyDescent="0.2">
      <c r="B22" s="18"/>
      <c r="C22" s="4"/>
      <c r="D22" s="4"/>
      <c r="E22" s="4"/>
      <c r="F22" s="4"/>
      <c r="G22" s="4"/>
      <c r="H22" s="4"/>
    </row>
    <row r="23" spans="2:11" ht="12.9" customHeight="1" x14ac:dyDescent="0.2">
      <c r="H23" s="4"/>
    </row>
    <row r="24" spans="2:11" ht="12.9" customHeight="1" x14ac:dyDescent="0.2">
      <c r="B24" s="16" t="s">
        <v>218</v>
      </c>
    </row>
    <row r="28" spans="2:11" ht="12.9" customHeight="1" x14ac:dyDescent="0.2">
      <c r="K28" s="4"/>
    </row>
    <row r="46" spans="2:2" ht="12.9" customHeight="1" x14ac:dyDescent="0.2">
      <c r="B46" s="16" t="s">
        <v>219</v>
      </c>
    </row>
  </sheetData>
  <mergeCells count="4"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"/>
  <sheetViews>
    <sheetView showGridLines="0" topLeftCell="A46" workbookViewId="0">
      <selection activeCell="F76" sqref="F76"/>
    </sheetView>
  </sheetViews>
  <sheetFormatPr defaultColWidth="9.28515625" defaultRowHeight="12.9" customHeight="1" x14ac:dyDescent="0.2"/>
  <cols>
    <col min="1" max="1" width="16.28515625" style="45" customWidth="1"/>
    <col min="2" max="2" width="31.7109375" style="45" customWidth="1"/>
    <col min="3" max="3" width="39.42578125" style="45" customWidth="1"/>
    <col min="4" max="4" width="29.140625" style="45" customWidth="1"/>
    <col min="5" max="5" width="12.7109375" style="45" customWidth="1"/>
    <col min="6" max="7" width="9.140625" style="45" customWidth="1"/>
    <col min="8" max="10" width="13.7109375" style="45" customWidth="1"/>
    <col min="11" max="16384" width="9.28515625" style="45"/>
  </cols>
  <sheetData>
    <row r="3" spans="1:6" ht="15.6" x14ac:dyDescent="0.3">
      <c r="A3" s="64" t="s">
        <v>220</v>
      </c>
      <c r="B3" s="48"/>
      <c r="C3" s="48"/>
      <c r="D3" s="48"/>
      <c r="E3" s="48"/>
      <c r="F3" s="48"/>
    </row>
    <row r="5" spans="1:6" ht="10.199999999999999" x14ac:dyDescent="0.2">
      <c r="A5" s="185" t="s">
        <v>47</v>
      </c>
      <c r="B5" s="187" t="s">
        <v>49</v>
      </c>
      <c r="C5" s="187"/>
    </row>
    <row r="6" spans="1:6" ht="10.199999999999999" x14ac:dyDescent="0.2">
      <c r="A6" s="186"/>
      <c r="B6" s="47" t="s">
        <v>51</v>
      </c>
      <c r="C6" s="46" t="s">
        <v>52</v>
      </c>
    </row>
    <row r="7" spans="1:6" ht="10.199999999999999" x14ac:dyDescent="0.2">
      <c r="A7" s="158" t="s">
        <v>103</v>
      </c>
      <c r="B7" s="50">
        <v>19220610</v>
      </c>
      <c r="C7" s="50">
        <v>117746193371</v>
      </c>
    </row>
    <row r="8" spans="1:6" ht="10.199999999999999" x14ac:dyDescent="0.2">
      <c r="A8" s="158" t="s">
        <v>104</v>
      </c>
      <c r="B8" s="50">
        <v>19222624</v>
      </c>
      <c r="C8" s="50">
        <v>114441111216</v>
      </c>
    </row>
    <row r="9" spans="1:6" ht="10.199999999999999" x14ac:dyDescent="0.2">
      <c r="A9" s="158" t="s">
        <v>105</v>
      </c>
      <c r="B9" s="50">
        <v>21268974</v>
      </c>
      <c r="C9" s="50">
        <v>129454132390</v>
      </c>
    </row>
    <row r="10" spans="1:6" ht="10.199999999999999" x14ac:dyDescent="0.2">
      <c r="A10" s="158" t="s">
        <v>106</v>
      </c>
      <c r="B10" s="50">
        <v>20706860</v>
      </c>
      <c r="C10" s="50">
        <v>120641602223</v>
      </c>
    </row>
    <row r="11" spans="1:6" ht="10.199999999999999" x14ac:dyDescent="0.2">
      <c r="A11" s="158" t="s">
        <v>107</v>
      </c>
      <c r="B11" s="50">
        <v>20712268</v>
      </c>
      <c r="C11" s="50">
        <v>118288066919</v>
      </c>
    </row>
    <row r="12" spans="1:6" ht="10.199999999999999" x14ac:dyDescent="0.2">
      <c r="A12" s="158" t="s">
        <v>108</v>
      </c>
      <c r="B12" s="50">
        <v>21645519</v>
      </c>
      <c r="C12" s="50">
        <v>131829213732</v>
      </c>
    </row>
    <row r="13" spans="1:6" ht="10.199999999999999" x14ac:dyDescent="0.2">
      <c r="A13" s="158" t="s">
        <v>109</v>
      </c>
      <c r="B13" s="50">
        <v>22284524</v>
      </c>
      <c r="C13" s="50">
        <v>150111362301</v>
      </c>
    </row>
    <row r="14" spans="1:6" ht="10.199999999999999" x14ac:dyDescent="0.2">
      <c r="A14" s="158" t="s">
        <v>110</v>
      </c>
      <c r="B14" s="50">
        <v>20290763</v>
      </c>
      <c r="C14" s="50">
        <v>118997367052</v>
      </c>
    </row>
    <row r="15" spans="1:6" ht="10.199999999999999" x14ac:dyDescent="0.2">
      <c r="A15" s="158" t="s">
        <v>111</v>
      </c>
      <c r="B15" s="50">
        <v>21713845</v>
      </c>
      <c r="C15" s="50">
        <v>136632827175</v>
      </c>
    </row>
    <row r="16" spans="1:6" ht="10.199999999999999" x14ac:dyDescent="0.2">
      <c r="A16" s="158" t="s">
        <v>112</v>
      </c>
      <c r="B16" s="50">
        <v>21644419</v>
      </c>
      <c r="C16" s="50">
        <v>127247829387</v>
      </c>
    </row>
    <row r="17" spans="1:3" ht="10.199999999999999" x14ac:dyDescent="0.2">
      <c r="A17" s="158" t="s">
        <v>113</v>
      </c>
      <c r="B17" s="50">
        <v>21963607</v>
      </c>
      <c r="C17" s="50">
        <v>125276171726</v>
      </c>
    </row>
    <row r="18" spans="1:3" ht="10.199999999999999" x14ac:dyDescent="0.2">
      <c r="A18" s="159" t="s">
        <v>114</v>
      </c>
      <c r="B18" s="50">
        <v>23310223</v>
      </c>
      <c r="C18" s="50">
        <v>160656578163</v>
      </c>
    </row>
    <row r="19" spans="1:3" ht="10.199999999999999" x14ac:dyDescent="0.2">
      <c r="A19" s="158" t="s">
        <v>53</v>
      </c>
      <c r="B19" s="50">
        <v>19572521</v>
      </c>
      <c r="C19" s="50">
        <v>111090376248</v>
      </c>
    </row>
    <row r="20" spans="1:3" ht="10.199999999999999" x14ac:dyDescent="0.2">
      <c r="A20" s="158" t="s">
        <v>54</v>
      </c>
      <c r="B20" s="50">
        <v>20759023</v>
      </c>
      <c r="C20" s="50">
        <v>116378446595</v>
      </c>
    </row>
    <row r="21" spans="1:3" ht="10.199999999999999" x14ac:dyDescent="0.2">
      <c r="A21" s="158" t="s">
        <v>55</v>
      </c>
      <c r="B21" s="50">
        <v>21787052</v>
      </c>
      <c r="C21" s="50">
        <v>131584930167</v>
      </c>
    </row>
    <row r="22" spans="1:3" ht="10.199999999999999" x14ac:dyDescent="0.2">
      <c r="A22" s="158" t="s">
        <v>56</v>
      </c>
      <c r="B22" s="50">
        <v>22104496</v>
      </c>
      <c r="C22" s="50">
        <v>124543079861</v>
      </c>
    </row>
    <row r="23" spans="1:3" ht="10.199999999999999" x14ac:dyDescent="0.2">
      <c r="A23" s="158" t="s">
        <v>57</v>
      </c>
      <c r="B23" s="50">
        <v>22734115</v>
      </c>
      <c r="C23" s="50">
        <v>126918216740</v>
      </c>
    </row>
    <row r="24" spans="1:3" ht="10.199999999999999" x14ac:dyDescent="0.2">
      <c r="A24" s="158" t="s">
        <v>58</v>
      </c>
      <c r="B24" s="50">
        <v>22591351</v>
      </c>
      <c r="C24" s="50">
        <v>133149960530</v>
      </c>
    </row>
    <row r="25" spans="1:3" ht="10.199999999999999" x14ac:dyDescent="0.2">
      <c r="A25" s="158" t="s">
        <v>59</v>
      </c>
      <c r="B25" s="50">
        <v>22761999</v>
      </c>
      <c r="C25" s="50">
        <v>134714118502</v>
      </c>
    </row>
    <row r="26" spans="1:3" ht="10.199999999999999" x14ac:dyDescent="0.2">
      <c r="A26" s="158" t="s">
        <v>60</v>
      </c>
      <c r="B26" s="50">
        <v>23124542</v>
      </c>
      <c r="C26" s="50">
        <v>134633288535</v>
      </c>
    </row>
    <row r="27" spans="1:3" ht="10.199999999999999" x14ac:dyDescent="0.2">
      <c r="A27" s="158" t="s">
        <v>61</v>
      </c>
      <c r="B27" s="50">
        <v>22597018</v>
      </c>
      <c r="C27" s="50">
        <v>140121857616</v>
      </c>
    </row>
    <row r="28" spans="1:3" ht="10.199999999999999" x14ac:dyDescent="0.2">
      <c r="A28" s="158" t="s">
        <v>62</v>
      </c>
      <c r="B28" s="50">
        <v>22781413</v>
      </c>
      <c r="C28" s="50">
        <v>129746620058</v>
      </c>
    </row>
    <row r="29" spans="1:3" ht="10.199999999999999" x14ac:dyDescent="0.2">
      <c r="A29" s="158" t="s">
        <v>63</v>
      </c>
      <c r="B29" s="50">
        <v>22468079</v>
      </c>
      <c r="C29" s="50">
        <v>130521661308</v>
      </c>
    </row>
    <row r="30" spans="1:3" ht="10.199999999999999" x14ac:dyDescent="0.2">
      <c r="A30" s="159" t="s">
        <v>64</v>
      </c>
      <c r="B30" s="50">
        <v>22513391</v>
      </c>
      <c r="C30" s="50">
        <v>130853448053</v>
      </c>
    </row>
    <row r="31" spans="1:3" ht="10.199999999999999" x14ac:dyDescent="0.2">
      <c r="A31" s="158" t="s">
        <v>65</v>
      </c>
      <c r="B31" s="50">
        <v>20955308</v>
      </c>
      <c r="C31" s="50">
        <v>122855794030</v>
      </c>
    </row>
    <row r="32" spans="1:3" ht="10.199999999999999" x14ac:dyDescent="0.2">
      <c r="A32" s="158" t="s">
        <v>66</v>
      </c>
      <c r="B32" s="50">
        <v>21461617</v>
      </c>
      <c r="C32" s="50">
        <v>123603229830</v>
      </c>
    </row>
    <row r="33" spans="1:4" ht="10.199999999999999" x14ac:dyDescent="0.2">
      <c r="A33" s="158" t="s">
        <v>67</v>
      </c>
      <c r="B33" s="50">
        <v>23269404</v>
      </c>
      <c r="C33" s="50">
        <v>131528207018</v>
      </c>
    </row>
    <row r="34" spans="1:4" ht="10.199999999999999" x14ac:dyDescent="0.2">
      <c r="A34" s="158" t="s">
        <v>68</v>
      </c>
      <c r="B34" s="50">
        <v>21975919</v>
      </c>
      <c r="C34" s="50">
        <v>116406144000</v>
      </c>
    </row>
    <row r="35" spans="1:4" ht="10.199999999999999" x14ac:dyDescent="0.2">
      <c r="A35" s="158" t="s">
        <v>69</v>
      </c>
      <c r="B35" s="50">
        <v>23762893</v>
      </c>
      <c r="C35" s="50">
        <v>127640301569</v>
      </c>
    </row>
    <row r="36" spans="1:4" ht="10.199999999999999" x14ac:dyDescent="0.2">
      <c r="A36" s="158" t="s">
        <v>70</v>
      </c>
      <c r="B36" s="50">
        <v>23056687</v>
      </c>
      <c r="C36" s="50">
        <v>132477081553</v>
      </c>
    </row>
    <row r="37" spans="1:4" ht="10.199999999999999" x14ac:dyDescent="0.2">
      <c r="A37" s="158" t="s">
        <v>71</v>
      </c>
      <c r="B37" s="50">
        <v>23665466</v>
      </c>
      <c r="C37" s="50">
        <v>139646263894</v>
      </c>
    </row>
    <row r="38" spans="1:4" ht="10.199999999999999" x14ac:dyDescent="0.2">
      <c r="A38" s="158" t="s">
        <v>72</v>
      </c>
      <c r="B38" s="50">
        <v>23624678</v>
      </c>
      <c r="C38" s="50">
        <v>133973176746</v>
      </c>
    </row>
    <row r="39" spans="1:4" ht="10.199999999999999" x14ac:dyDescent="0.2">
      <c r="A39" s="158" t="s">
        <v>73</v>
      </c>
      <c r="B39" s="50">
        <v>23058372</v>
      </c>
      <c r="C39" s="50">
        <v>133587855297</v>
      </c>
    </row>
    <row r="40" spans="1:4" ht="10.199999999999999" x14ac:dyDescent="0.2">
      <c r="A40" s="158" t="s">
        <v>74</v>
      </c>
      <c r="B40" s="50">
        <v>23944573</v>
      </c>
      <c r="C40" s="50">
        <v>133678509664</v>
      </c>
    </row>
    <row r="41" spans="1:4" ht="10.199999999999999" x14ac:dyDescent="0.2">
      <c r="A41" s="159" t="s">
        <v>75</v>
      </c>
      <c r="B41" s="50">
        <v>23435554</v>
      </c>
      <c r="C41" s="50">
        <v>146779437330</v>
      </c>
    </row>
    <row r="42" spans="1:4" s="84" customFormat="1" ht="10.199999999999999" x14ac:dyDescent="0.2">
      <c r="A42" s="160" t="s">
        <v>76</v>
      </c>
      <c r="B42" s="83">
        <v>24037316</v>
      </c>
      <c r="C42" s="83">
        <v>142549286593</v>
      </c>
    </row>
    <row r="43" spans="1:4" s="84" customFormat="1" ht="10.199999999999999" x14ac:dyDescent="0.2">
      <c r="A43" s="158" t="s">
        <v>77</v>
      </c>
      <c r="B43" s="132">
        <v>22496106</v>
      </c>
      <c r="C43" s="132">
        <v>132251933274</v>
      </c>
    </row>
    <row r="44" spans="1:4" s="84" customFormat="1" ht="10.199999999999999" x14ac:dyDescent="0.2">
      <c r="A44" s="158" t="s">
        <v>78</v>
      </c>
      <c r="B44" s="132">
        <v>22381253</v>
      </c>
      <c r="C44" s="132">
        <v>122499023515</v>
      </c>
    </row>
    <row r="45" spans="1:4" s="84" customFormat="1" ht="10.199999999999999" x14ac:dyDescent="0.2">
      <c r="A45" s="158" t="s">
        <v>79</v>
      </c>
      <c r="B45" s="132">
        <v>23871625</v>
      </c>
      <c r="C45" s="132">
        <v>130995048040</v>
      </c>
    </row>
    <row r="46" spans="1:4" s="84" customFormat="1" ht="10.199999999999999" x14ac:dyDescent="0.2">
      <c r="A46" s="158" t="s">
        <v>80</v>
      </c>
      <c r="B46" s="132">
        <v>23238839</v>
      </c>
      <c r="C46" s="132">
        <v>125033097711</v>
      </c>
    </row>
    <row r="47" spans="1:4" s="84" customFormat="1" ht="10.199999999999999" x14ac:dyDescent="0.2">
      <c r="A47" s="158" t="s">
        <v>81</v>
      </c>
      <c r="B47" s="132">
        <v>24614238</v>
      </c>
      <c r="C47" s="132">
        <v>126969091981</v>
      </c>
    </row>
    <row r="48" spans="1:4" s="84" customFormat="1" ht="10.199999999999999" x14ac:dyDescent="0.2">
      <c r="A48" s="158" t="s">
        <v>82</v>
      </c>
      <c r="B48" s="144">
        <v>24667701</v>
      </c>
      <c r="C48" s="132">
        <v>138090100527</v>
      </c>
      <c r="D48" s="54"/>
    </row>
    <row r="49" spans="1:5" s="84" customFormat="1" ht="10.199999999999999" x14ac:dyDescent="0.2">
      <c r="A49" s="158" t="s">
        <v>83</v>
      </c>
      <c r="B49" s="132">
        <v>25192377</v>
      </c>
      <c r="C49" s="132">
        <v>153602848531</v>
      </c>
      <c r="D49" s="54"/>
    </row>
    <row r="50" spans="1:5" s="84" customFormat="1" ht="10.199999999999999" x14ac:dyDescent="0.2">
      <c r="A50" s="158" t="s">
        <v>84</v>
      </c>
      <c r="B50" s="132">
        <v>24370906</v>
      </c>
      <c r="C50" s="132">
        <v>146700419385</v>
      </c>
    </row>
    <row r="51" spans="1:5" s="84" customFormat="1" ht="10.199999999999999" x14ac:dyDescent="0.2">
      <c r="A51" s="158" t="s">
        <v>85</v>
      </c>
      <c r="B51" s="132">
        <v>23745279</v>
      </c>
      <c r="C51" s="132">
        <v>136358090940</v>
      </c>
    </row>
    <row r="52" spans="1:5" s="84" customFormat="1" ht="10.199999999999999" x14ac:dyDescent="0.2">
      <c r="A52" s="158" t="s">
        <v>86</v>
      </c>
      <c r="B52" s="132">
        <v>25410817</v>
      </c>
      <c r="C52" s="132">
        <v>153220996075</v>
      </c>
    </row>
    <row r="53" spans="1:5" s="84" customFormat="1" ht="10.199999999999999" x14ac:dyDescent="0.2">
      <c r="A53" s="159" t="s">
        <v>87</v>
      </c>
      <c r="B53" s="132">
        <v>24699087</v>
      </c>
      <c r="C53" s="132">
        <v>147836587572</v>
      </c>
    </row>
    <row r="54" spans="1:5" ht="10.199999999999999" x14ac:dyDescent="0.2">
      <c r="A54" s="161" t="s">
        <v>88</v>
      </c>
      <c r="B54" s="133">
        <v>25596485</v>
      </c>
      <c r="C54" s="133">
        <v>159589653370</v>
      </c>
    </row>
    <row r="55" spans="1:5" ht="10.199999999999999" x14ac:dyDescent="0.2">
      <c r="A55" s="17" t="s">
        <v>28</v>
      </c>
    </row>
    <row r="58" spans="1:5" ht="12.9" customHeight="1" x14ac:dyDescent="0.3">
      <c r="B58" s="113" t="s">
        <v>221</v>
      </c>
      <c r="C58" s="48"/>
      <c r="D58" s="48"/>
      <c r="E58" s="48"/>
    </row>
    <row r="61" spans="1:5" ht="10.199999999999999" x14ac:dyDescent="0.2">
      <c r="C61" s="4"/>
      <c r="D61" s="4"/>
    </row>
    <row r="62" spans="1:5" ht="10.199999999999999" x14ac:dyDescent="0.2">
      <c r="C62" s="38"/>
      <c r="D62" s="38"/>
    </row>
    <row r="63" spans="1:5" ht="10.199999999999999" x14ac:dyDescent="0.2">
      <c r="C63" s="52"/>
      <c r="D63" s="52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showGridLines="0" topLeftCell="A40" zoomScale="140" zoomScaleNormal="140" workbookViewId="0">
      <selection activeCell="G39" sqref="G39"/>
    </sheetView>
  </sheetViews>
  <sheetFormatPr defaultColWidth="9.28515625" defaultRowHeight="12.9" customHeight="1" x14ac:dyDescent="0.2"/>
  <cols>
    <col min="1" max="1" width="2.85546875" style="5" customWidth="1"/>
    <col min="2" max="2" width="22.42578125" style="5" customWidth="1"/>
    <col min="3" max="3" width="20" style="5" customWidth="1"/>
    <col min="4" max="4" width="20.28515625" style="5" customWidth="1"/>
    <col min="5" max="5" width="17.85546875" style="5" customWidth="1"/>
    <col min="6" max="6" width="21.28515625" style="5" customWidth="1"/>
    <col min="7" max="7" width="16.42578125" style="5" customWidth="1"/>
    <col min="8" max="8" width="21.28515625" style="5" customWidth="1"/>
    <col min="9" max="16384" width="9.28515625" style="5"/>
  </cols>
  <sheetData>
    <row r="2" spans="2:16" ht="15.6" x14ac:dyDescent="0.3">
      <c r="B2" s="14" t="s">
        <v>115</v>
      </c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2:16" ht="12.9" customHeight="1" x14ac:dyDescent="0.3">
      <c r="B3" s="14"/>
      <c r="G3" s="54"/>
      <c r="H3" s="54"/>
      <c r="I3" s="146"/>
      <c r="J3" s="146"/>
      <c r="K3" s="54"/>
      <c r="L3" s="54"/>
      <c r="M3" s="54"/>
      <c r="N3" s="54"/>
      <c r="O3" s="54"/>
      <c r="P3" s="54"/>
    </row>
    <row r="4" spans="2:16" ht="12.9" customHeight="1" x14ac:dyDescent="0.2"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2:16" ht="12.9" customHeight="1" x14ac:dyDescent="0.2">
      <c r="B5" s="185" t="s">
        <v>47</v>
      </c>
      <c r="C5" s="187" t="s">
        <v>101</v>
      </c>
      <c r="D5" s="187"/>
      <c r="E5" s="190" t="s">
        <v>217</v>
      </c>
      <c r="F5" s="190"/>
      <c r="G5" s="187" t="s">
        <v>49</v>
      </c>
      <c r="H5" s="187"/>
    </row>
    <row r="6" spans="2:16" ht="30.6" x14ac:dyDescent="0.2">
      <c r="B6" s="186"/>
      <c r="C6" s="155" t="s">
        <v>48</v>
      </c>
      <c r="D6" s="155" t="s">
        <v>102</v>
      </c>
      <c r="E6" s="155" t="s">
        <v>48</v>
      </c>
      <c r="F6" s="155" t="s">
        <v>102</v>
      </c>
      <c r="G6" s="155" t="s">
        <v>48</v>
      </c>
      <c r="H6" s="155" t="s">
        <v>102</v>
      </c>
    </row>
    <row r="7" spans="2:16" ht="12.9" customHeight="1" x14ac:dyDescent="0.2">
      <c r="B7" s="162" t="s">
        <v>89</v>
      </c>
      <c r="C7" s="4">
        <v>11700472</v>
      </c>
      <c r="D7" s="4">
        <v>9543514970</v>
      </c>
      <c r="E7" s="21">
        <v>10795634</v>
      </c>
      <c r="F7" s="21">
        <v>122708418304</v>
      </c>
      <c r="G7" s="57">
        <f t="shared" ref="G7:G18" si="0">C7+E7</f>
        <v>22496106</v>
      </c>
      <c r="H7" s="4">
        <f t="shared" ref="H7:H18" si="1">D7+F7</f>
        <v>132251933274</v>
      </c>
    </row>
    <row r="8" spans="2:16" ht="12.9" customHeight="1" x14ac:dyDescent="0.2">
      <c r="B8" s="162" t="s">
        <v>90</v>
      </c>
      <c r="C8" s="4">
        <v>11337699</v>
      </c>
      <c r="D8" s="4">
        <v>9603820739</v>
      </c>
      <c r="E8" s="21">
        <v>11043554</v>
      </c>
      <c r="F8" s="21">
        <v>112895202776</v>
      </c>
      <c r="G8" s="4">
        <f t="shared" si="0"/>
        <v>22381253</v>
      </c>
      <c r="H8" s="4">
        <f t="shared" si="1"/>
        <v>122499023515</v>
      </c>
    </row>
    <row r="9" spans="2:16" ht="12.9" customHeight="1" x14ac:dyDescent="0.2">
      <c r="B9" s="162" t="s">
        <v>91</v>
      </c>
      <c r="C9" s="4">
        <v>12355906</v>
      </c>
      <c r="D9" s="4">
        <v>10718773442</v>
      </c>
      <c r="E9" s="21">
        <v>11515719</v>
      </c>
      <c r="F9" s="21">
        <v>120276274598</v>
      </c>
      <c r="G9" s="4">
        <f t="shared" si="0"/>
        <v>23871625</v>
      </c>
      <c r="H9" s="4">
        <f t="shared" si="1"/>
        <v>130995048040</v>
      </c>
    </row>
    <row r="10" spans="2:16" ht="12.9" customHeight="1" x14ac:dyDescent="0.2">
      <c r="B10" s="162" t="s">
        <v>92</v>
      </c>
      <c r="C10" s="4">
        <v>11989370</v>
      </c>
      <c r="D10" s="4">
        <v>11416105547</v>
      </c>
      <c r="E10" s="21">
        <v>11249469</v>
      </c>
      <c r="F10" s="21">
        <v>113616992164</v>
      </c>
      <c r="G10" s="4">
        <f t="shared" si="0"/>
        <v>23238839</v>
      </c>
      <c r="H10" s="4">
        <f t="shared" si="1"/>
        <v>125033097711</v>
      </c>
    </row>
    <row r="11" spans="2:16" ht="12.9" customHeight="1" x14ac:dyDescent="0.2">
      <c r="B11" s="162" t="s">
        <v>93</v>
      </c>
      <c r="C11" s="4">
        <v>12334320</v>
      </c>
      <c r="D11" s="4">
        <v>10468226139</v>
      </c>
      <c r="E11" s="21">
        <v>12279918</v>
      </c>
      <c r="F11" s="21">
        <v>116500865842</v>
      </c>
      <c r="G11" s="4">
        <f t="shared" si="0"/>
        <v>24614238</v>
      </c>
      <c r="H11" s="4">
        <f t="shared" si="1"/>
        <v>126969091981</v>
      </c>
    </row>
    <row r="12" spans="2:16" ht="12.9" customHeight="1" x14ac:dyDescent="0.2">
      <c r="B12" s="162" t="s">
        <v>94</v>
      </c>
      <c r="C12" s="4">
        <v>12278230</v>
      </c>
      <c r="D12" s="4">
        <v>11782456606</v>
      </c>
      <c r="E12" s="21">
        <v>12389471</v>
      </c>
      <c r="F12" s="21">
        <v>126307643921</v>
      </c>
      <c r="G12" s="4">
        <f t="shared" si="0"/>
        <v>24667701</v>
      </c>
      <c r="H12" s="4">
        <f t="shared" si="1"/>
        <v>138090100527</v>
      </c>
    </row>
    <row r="13" spans="2:16" ht="12.9" customHeight="1" x14ac:dyDescent="0.2">
      <c r="B13" s="162" t="s">
        <v>95</v>
      </c>
      <c r="C13" s="4">
        <v>12415265</v>
      </c>
      <c r="D13" s="4">
        <v>10794805541</v>
      </c>
      <c r="E13" s="21">
        <v>12777112</v>
      </c>
      <c r="F13" s="21">
        <v>142808042990</v>
      </c>
      <c r="G13" s="4">
        <f t="shared" si="0"/>
        <v>25192377</v>
      </c>
      <c r="H13" s="4">
        <f t="shared" si="1"/>
        <v>153602848531</v>
      </c>
    </row>
    <row r="14" spans="2:16" ht="12.9" customHeight="1" x14ac:dyDescent="0.2">
      <c r="B14" s="162" t="s">
        <v>96</v>
      </c>
      <c r="C14" s="4">
        <v>11897214</v>
      </c>
      <c r="D14" s="4">
        <v>10177381567</v>
      </c>
      <c r="E14" s="21">
        <v>12473692</v>
      </c>
      <c r="F14" s="21">
        <v>136523037818</v>
      </c>
      <c r="G14" s="4">
        <f t="shared" si="0"/>
        <v>24370906</v>
      </c>
      <c r="H14" s="4">
        <f t="shared" si="1"/>
        <v>146700419385</v>
      </c>
    </row>
    <row r="15" spans="2:16" ht="12.9" customHeight="1" x14ac:dyDescent="0.2">
      <c r="B15" s="162" t="s">
        <v>97</v>
      </c>
      <c r="C15" s="4">
        <v>12084257</v>
      </c>
      <c r="D15" s="4">
        <v>9933244876</v>
      </c>
      <c r="E15" s="21">
        <v>11661022</v>
      </c>
      <c r="F15" s="21">
        <v>126424846064</v>
      </c>
      <c r="G15" s="4">
        <f t="shared" si="0"/>
        <v>23745279</v>
      </c>
      <c r="H15" s="4">
        <f t="shared" si="1"/>
        <v>136358090940</v>
      </c>
    </row>
    <row r="16" spans="2:16" ht="12.9" customHeight="1" x14ac:dyDescent="0.2">
      <c r="B16" s="162" t="s">
        <v>98</v>
      </c>
      <c r="C16" s="4">
        <v>12860843</v>
      </c>
      <c r="D16" s="4">
        <v>11324051860</v>
      </c>
      <c r="E16" s="21">
        <v>12549974</v>
      </c>
      <c r="F16" s="21">
        <v>141896944215</v>
      </c>
      <c r="G16" s="4">
        <f t="shared" si="0"/>
        <v>25410817</v>
      </c>
      <c r="H16" s="4">
        <f t="shared" si="1"/>
        <v>153220996075</v>
      </c>
    </row>
    <row r="17" spans="2:10" ht="12.9" customHeight="1" x14ac:dyDescent="0.2">
      <c r="B17" s="162" t="s">
        <v>99</v>
      </c>
      <c r="C17" s="4">
        <v>12551756</v>
      </c>
      <c r="D17" s="4">
        <v>11226187658</v>
      </c>
      <c r="E17" s="21">
        <v>12147331</v>
      </c>
      <c r="F17" s="21">
        <v>136610399914</v>
      </c>
      <c r="G17" s="4">
        <f t="shared" si="0"/>
        <v>24699087</v>
      </c>
      <c r="H17" s="4">
        <f t="shared" si="1"/>
        <v>147836587572</v>
      </c>
    </row>
    <row r="18" spans="2:10" ht="12.9" customHeight="1" x14ac:dyDescent="0.2">
      <c r="B18" s="162" t="s">
        <v>100</v>
      </c>
      <c r="C18" s="4">
        <v>12586759</v>
      </c>
      <c r="D18" s="4">
        <v>10743206626</v>
      </c>
      <c r="E18" s="21">
        <v>13009726</v>
      </c>
      <c r="F18" s="21">
        <v>148846446744</v>
      </c>
      <c r="G18" s="4">
        <f t="shared" si="0"/>
        <v>25596485</v>
      </c>
      <c r="H18" s="4">
        <f t="shared" si="1"/>
        <v>159589653370</v>
      </c>
    </row>
    <row r="19" spans="2:10" ht="12.9" customHeight="1" x14ac:dyDescent="0.2">
      <c r="B19" s="9" t="s">
        <v>49</v>
      </c>
      <c r="C19" s="10">
        <f t="shared" ref="C19:H19" si="2">SUM(C7:C18)</f>
        <v>146392091</v>
      </c>
      <c r="D19" s="10">
        <f t="shared" si="2"/>
        <v>127731775571</v>
      </c>
      <c r="E19" s="23">
        <f t="shared" si="2"/>
        <v>143892622</v>
      </c>
      <c r="F19" s="23">
        <f t="shared" si="2"/>
        <v>1545415115350</v>
      </c>
      <c r="G19" s="10">
        <f t="shared" si="2"/>
        <v>290284713</v>
      </c>
      <c r="H19" s="10">
        <f t="shared" si="2"/>
        <v>1673146890921</v>
      </c>
    </row>
    <row r="20" spans="2:10" ht="12.9" customHeight="1" x14ac:dyDescent="0.2">
      <c r="B20" s="18" t="s">
        <v>28</v>
      </c>
      <c r="C20" s="4"/>
      <c r="D20" s="4"/>
      <c r="E20" s="4"/>
      <c r="F20" s="4"/>
      <c r="G20" s="4"/>
      <c r="H20" s="4"/>
      <c r="I20" s="34"/>
      <c r="J20" s="134"/>
    </row>
    <row r="21" spans="2:10" ht="12.9" customHeight="1" x14ac:dyDescent="0.2">
      <c r="C21" s="4"/>
      <c r="D21" s="4"/>
      <c r="E21" s="4"/>
      <c r="F21" s="4"/>
      <c r="G21" s="4"/>
      <c r="H21" s="4"/>
      <c r="I21" s="34"/>
      <c r="J21" s="34"/>
    </row>
    <row r="22" spans="2:10" ht="12.9" customHeight="1" x14ac:dyDescent="0.2">
      <c r="C22" s="4"/>
      <c r="D22" s="4"/>
      <c r="E22" s="4"/>
      <c r="F22" s="4"/>
      <c r="G22" s="4"/>
      <c r="H22" s="4"/>
    </row>
    <row r="23" spans="2:10" ht="12.9" customHeight="1" x14ac:dyDescent="0.2">
      <c r="B23" s="16" t="s">
        <v>116</v>
      </c>
      <c r="C23" s="4"/>
      <c r="D23" s="4"/>
      <c r="E23" s="4"/>
      <c r="F23" s="4"/>
      <c r="G23" s="4"/>
      <c r="H23" s="4"/>
    </row>
    <row r="24" spans="2:10" ht="12.9" customHeight="1" x14ac:dyDescent="0.2">
      <c r="C24" s="4"/>
      <c r="D24" s="4"/>
      <c r="E24" s="4"/>
      <c r="F24" s="4"/>
      <c r="G24" s="4"/>
      <c r="H24" s="4"/>
    </row>
    <row r="45" spans="2:2" ht="12.9" customHeight="1" x14ac:dyDescent="0.2">
      <c r="B45" s="16" t="s">
        <v>222</v>
      </c>
    </row>
  </sheetData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7"/>
  <sheetViews>
    <sheetView showGridLines="0" zoomScale="150" zoomScaleNormal="150" workbookViewId="0">
      <selection activeCell="F87" sqref="F87"/>
    </sheetView>
  </sheetViews>
  <sheetFormatPr defaultColWidth="9.28515625" defaultRowHeight="12.9" customHeight="1" x14ac:dyDescent="0.2"/>
  <cols>
    <col min="1" max="1" width="2.85546875" style="5" customWidth="1"/>
    <col min="2" max="2" width="22.140625" style="5" customWidth="1"/>
    <col min="3" max="3" width="15.42578125" style="5" customWidth="1"/>
    <col min="4" max="4" width="19.140625" style="5" customWidth="1"/>
    <col min="5" max="5" width="18.28515625" style="5" customWidth="1"/>
    <col min="6" max="6" width="24.85546875" style="5" customWidth="1"/>
    <col min="7" max="7" width="21" style="5" customWidth="1"/>
    <col min="8" max="8" width="21.85546875" style="5" customWidth="1"/>
    <col min="9" max="16384" width="9.28515625" style="5"/>
  </cols>
  <sheetData>
    <row r="2" spans="2:18" ht="15.6" x14ac:dyDescent="0.3">
      <c r="B2" s="14" t="s">
        <v>117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8" ht="12.9" customHeight="1" x14ac:dyDescent="0.2">
      <c r="B3" s="5" t="s">
        <v>46</v>
      </c>
      <c r="G3" s="54"/>
      <c r="H3" s="54"/>
      <c r="I3" s="146"/>
      <c r="J3" s="146"/>
      <c r="K3" s="54"/>
      <c r="L3" s="54"/>
      <c r="M3" s="54"/>
      <c r="N3" s="54"/>
      <c r="O3" s="54"/>
      <c r="P3" s="54"/>
      <c r="Q3" s="54"/>
      <c r="R3" s="54"/>
    </row>
    <row r="4" spans="2:18" ht="12.9" customHeight="1" x14ac:dyDescent="0.2">
      <c r="G4" s="191"/>
      <c r="H4" s="191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2:18" ht="12.9" customHeight="1" x14ac:dyDescent="0.2">
      <c r="B5" s="185" t="s">
        <v>47</v>
      </c>
      <c r="C5" s="187" t="s">
        <v>101</v>
      </c>
      <c r="D5" s="187"/>
      <c r="E5" s="190" t="s">
        <v>223</v>
      </c>
      <c r="F5" s="190"/>
      <c r="G5" s="187" t="s">
        <v>49</v>
      </c>
      <c r="H5" s="187"/>
    </row>
    <row r="6" spans="2:18" ht="30.6" x14ac:dyDescent="0.2">
      <c r="B6" s="186"/>
      <c r="C6" s="155" t="s">
        <v>48</v>
      </c>
      <c r="D6" s="155" t="s">
        <v>102</v>
      </c>
      <c r="E6" s="155" t="s">
        <v>48</v>
      </c>
      <c r="F6" s="155" t="s">
        <v>102</v>
      </c>
      <c r="G6" s="155" t="s">
        <v>48</v>
      </c>
      <c r="H6" s="155" t="s">
        <v>102</v>
      </c>
    </row>
    <row r="7" spans="2:18" ht="12.9" customHeight="1" x14ac:dyDescent="0.2">
      <c r="B7" s="162" t="s">
        <v>89</v>
      </c>
      <c r="C7" s="4">
        <v>52700</v>
      </c>
      <c r="D7" s="4">
        <v>1277206121</v>
      </c>
      <c r="E7" s="21">
        <v>11305</v>
      </c>
      <c r="F7" s="21">
        <v>5684710841</v>
      </c>
      <c r="G7" s="4">
        <f>C7+E7</f>
        <v>64005</v>
      </c>
      <c r="H7" s="4">
        <f t="shared" ref="H7:H18" si="0">D7+F7</f>
        <v>6961916962</v>
      </c>
    </row>
    <row r="8" spans="2:18" ht="12.9" customHeight="1" x14ac:dyDescent="0.2">
      <c r="B8" s="162" t="s">
        <v>90</v>
      </c>
      <c r="C8" s="4">
        <v>47108</v>
      </c>
      <c r="D8" s="4">
        <v>1119790317</v>
      </c>
      <c r="E8" s="21">
        <v>12290</v>
      </c>
      <c r="F8" s="21">
        <v>3937145111</v>
      </c>
      <c r="G8" s="4">
        <f t="shared" ref="G8:G18" si="1">C8+E8</f>
        <v>59398</v>
      </c>
      <c r="H8" s="4">
        <f t="shared" si="0"/>
        <v>5056935428</v>
      </c>
    </row>
    <row r="9" spans="2:18" ht="12.9" customHeight="1" x14ac:dyDescent="0.2">
      <c r="B9" s="162" t="s">
        <v>91</v>
      </c>
      <c r="C9" s="4">
        <v>51107</v>
      </c>
      <c r="D9" s="4">
        <v>1152652507</v>
      </c>
      <c r="E9" s="21">
        <v>13303</v>
      </c>
      <c r="F9" s="21">
        <v>5079198813</v>
      </c>
      <c r="G9" s="4">
        <f t="shared" si="1"/>
        <v>64410</v>
      </c>
      <c r="H9" s="4">
        <f t="shared" si="0"/>
        <v>6231851320</v>
      </c>
    </row>
    <row r="10" spans="2:18" ht="12.9" customHeight="1" x14ac:dyDescent="0.2">
      <c r="B10" s="162" t="s">
        <v>92</v>
      </c>
      <c r="C10" s="4">
        <v>46270</v>
      </c>
      <c r="D10" s="4">
        <v>2559969427</v>
      </c>
      <c r="E10" s="21">
        <v>12948</v>
      </c>
      <c r="F10" s="21">
        <v>4587096619</v>
      </c>
      <c r="G10" s="4">
        <f t="shared" si="1"/>
        <v>59218</v>
      </c>
      <c r="H10" s="4">
        <f t="shared" si="0"/>
        <v>7147066046</v>
      </c>
    </row>
    <row r="11" spans="2:18" ht="12.9" customHeight="1" x14ac:dyDescent="0.2">
      <c r="B11" s="162" t="s">
        <v>93</v>
      </c>
      <c r="C11" s="4">
        <v>46389</v>
      </c>
      <c r="D11" s="4">
        <v>1481975959</v>
      </c>
      <c r="E11" s="21">
        <v>15042</v>
      </c>
      <c r="F11" s="21">
        <v>4455780426</v>
      </c>
      <c r="G11" s="4">
        <f t="shared" si="1"/>
        <v>61431</v>
      </c>
      <c r="H11" s="4">
        <f t="shared" si="0"/>
        <v>5937756385</v>
      </c>
    </row>
    <row r="12" spans="2:18" ht="12.9" customHeight="1" x14ac:dyDescent="0.2">
      <c r="B12" s="162" t="s">
        <v>94</v>
      </c>
      <c r="C12" s="4">
        <v>48913</v>
      </c>
      <c r="D12" s="4">
        <v>1068824606</v>
      </c>
      <c r="E12" s="21">
        <v>14898</v>
      </c>
      <c r="F12" s="21">
        <v>3837756763</v>
      </c>
      <c r="G12" s="4">
        <f t="shared" si="1"/>
        <v>63811</v>
      </c>
      <c r="H12" s="4">
        <f t="shared" si="0"/>
        <v>4906581369</v>
      </c>
    </row>
    <row r="13" spans="2:18" ht="12.9" customHeight="1" x14ac:dyDescent="0.2">
      <c r="B13" s="162" t="s">
        <v>95</v>
      </c>
      <c r="C13" s="4">
        <v>47964</v>
      </c>
      <c r="D13" s="4">
        <v>1203855321</v>
      </c>
      <c r="E13" s="21">
        <v>15998</v>
      </c>
      <c r="F13" s="21">
        <v>5363154129</v>
      </c>
      <c r="G13" s="4">
        <f t="shared" si="1"/>
        <v>63962</v>
      </c>
      <c r="H13" s="4">
        <f t="shared" si="0"/>
        <v>6567009450</v>
      </c>
    </row>
    <row r="14" spans="2:18" ht="12.9" customHeight="1" x14ac:dyDescent="0.2">
      <c r="B14" s="162" t="s">
        <v>96</v>
      </c>
      <c r="C14" s="4">
        <v>51591</v>
      </c>
      <c r="D14" s="4">
        <v>2710155343</v>
      </c>
      <c r="E14" s="21">
        <v>15057</v>
      </c>
      <c r="F14" s="21">
        <v>4436010281</v>
      </c>
      <c r="G14" s="4">
        <f t="shared" si="1"/>
        <v>66648</v>
      </c>
      <c r="H14" s="4">
        <f t="shared" si="0"/>
        <v>7146165624</v>
      </c>
    </row>
    <row r="15" spans="2:18" ht="12.9" customHeight="1" x14ac:dyDescent="0.2">
      <c r="B15" s="162" t="s">
        <v>97</v>
      </c>
      <c r="C15" s="4">
        <v>49379</v>
      </c>
      <c r="D15" s="4">
        <v>1037414800</v>
      </c>
      <c r="E15" s="21">
        <v>14888</v>
      </c>
      <c r="F15" s="21">
        <v>4276911968</v>
      </c>
      <c r="G15" s="4">
        <f t="shared" si="1"/>
        <v>64267</v>
      </c>
      <c r="H15" s="4">
        <f t="shared" si="0"/>
        <v>5314326768</v>
      </c>
    </row>
    <row r="16" spans="2:18" ht="12.9" customHeight="1" x14ac:dyDescent="0.2">
      <c r="B16" s="162" t="s">
        <v>98</v>
      </c>
      <c r="C16" s="4">
        <v>54844</v>
      </c>
      <c r="D16" s="4">
        <v>1220818982</v>
      </c>
      <c r="E16" s="21">
        <v>16055</v>
      </c>
      <c r="F16" s="21">
        <v>4442538603</v>
      </c>
      <c r="G16" s="4">
        <f t="shared" si="1"/>
        <v>70899</v>
      </c>
      <c r="H16" s="57">
        <f t="shared" si="0"/>
        <v>5663357585</v>
      </c>
      <c r="J16" s="54"/>
    </row>
    <row r="17" spans="2:10" ht="12.9" customHeight="1" x14ac:dyDescent="0.2">
      <c r="B17" s="162" t="s">
        <v>99</v>
      </c>
      <c r="C17" s="4">
        <v>52224</v>
      </c>
      <c r="D17" s="4">
        <v>1272821796</v>
      </c>
      <c r="E17" s="21">
        <v>13476</v>
      </c>
      <c r="F17" s="21">
        <v>5114534460</v>
      </c>
      <c r="G17" s="4">
        <f t="shared" si="1"/>
        <v>65700</v>
      </c>
      <c r="H17" s="57">
        <f t="shared" si="0"/>
        <v>6387356256</v>
      </c>
      <c r="J17" s="54"/>
    </row>
    <row r="18" spans="2:10" ht="12.9" customHeight="1" x14ac:dyDescent="0.2">
      <c r="B18" s="162" t="s">
        <v>100</v>
      </c>
      <c r="C18" s="4">
        <v>51059</v>
      </c>
      <c r="D18" s="4">
        <v>1045866953</v>
      </c>
      <c r="E18" s="21">
        <v>12809</v>
      </c>
      <c r="F18" s="21">
        <v>4087175950</v>
      </c>
      <c r="G18" s="4">
        <f t="shared" si="1"/>
        <v>63868</v>
      </c>
      <c r="H18" s="4">
        <f t="shared" si="0"/>
        <v>5133042903</v>
      </c>
    </row>
    <row r="19" spans="2:10" ht="12.9" customHeight="1" x14ac:dyDescent="0.2">
      <c r="B19" s="9" t="s">
        <v>49</v>
      </c>
      <c r="C19" s="10">
        <f>SUM(C7:C18)</f>
        <v>599548</v>
      </c>
      <c r="D19" s="10">
        <f t="shared" ref="D19:H19" si="2">SUM(D7:D18)</f>
        <v>17151352132</v>
      </c>
      <c r="E19" s="23">
        <f t="shared" si="2"/>
        <v>168069</v>
      </c>
      <c r="F19" s="23">
        <f t="shared" si="2"/>
        <v>55302013964</v>
      </c>
      <c r="G19" s="10">
        <f t="shared" si="2"/>
        <v>767617</v>
      </c>
      <c r="H19" s="10">
        <f t="shared" si="2"/>
        <v>72453366096</v>
      </c>
    </row>
    <row r="20" spans="2:10" ht="12.9" customHeight="1" x14ac:dyDescent="0.2">
      <c r="B20" s="18" t="s">
        <v>28</v>
      </c>
      <c r="C20" s="4"/>
      <c r="D20" s="4"/>
      <c r="E20" s="4"/>
      <c r="F20" s="4"/>
      <c r="G20" s="4"/>
      <c r="H20" s="4"/>
      <c r="I20" s="34"/>
      <c r="J20" s="34"/>
    </row>
    <row r="21" spans="2:10" ht="12.9" customHeight="1" x14ac:dyDescent="0.2">
      <c r="C21" s="4"/>
      <c r="D21" s="4"/>
      <c r="E21" s="4"/>
      <c r="F21" s="4"/>
      <c r="G21" s="4"/>
      <c r="H21" s="4"/>
      <c r="I21" s="34"/>
      <c r="J21" s="34"/>
    </row>
    <row r="22" spans="2:10" s="99" customFormat="1" ht="12.9" customHeight="1" x14ac:dyDescent="0.2">
      <c r="C22" s="4"/>
      <c r="D22" s="4"/>
      <c r="E22" s="4"/>
      <c r="F22" s="4"/>
      <c r="G22" s="4"/>
      <c r="H22" s="4"/>
    </row>
    <row r="23" spans="2:10" ht="12.9" customHeight="1" x14ac:dyDescent="0.2">
      <c r="B23" s="16" t="s">
        <v>224</v>
      </c>
      <c r="C23" s="4"/>
      <c r="D23" s="4"/>
      <c r="E23" s="4"/>
      <c r="F23" s="4"/>
      <c r="G23" s="4"/>
      <c r="H23" s="4"/>
    </row>
    <row r="24" spans="2:10" ht="12.9" customHeight="1" x14ac:dyDescent="0.2">
      <c r="C24" s="4"/>
      <c r="D24" s="4"/>
      <c r="E24" s="4"/>
      <c r="F24" s="4"/>
      <c r="G24" s="4"/>
      <c r="H24" s="4"/>
    </row>
    <row r="25" spans="2:10" ht="12.9" customHeight="1" x14ac:dyDescent="0.2">
      <c r="C25" s="4"/>
      <c r="D25" s="4"/>
      <c r="E25" s="4"/>
      <c r="F25" s="4"/>
      <c r="G25" s="4"/>
      <c r="H25" s="4"/>
    </row>
    <row r="26" spans="2:10" ht="12.9" customHeight="1" x14ac:dyDescent="0.2">
      <c r="C26" s="4"/>
      <c r="D26" s="4"/>
      <c r="E26" s="4"/>
      <c r="F26" s="4"/>
      <c r="G26" s="4"/>
      <c r="H26" s="4"/>
    </row>
    <row r="27" spans="2:10" ht="12.9" customHeight="1" x14ac:dyDescent="0.2">
      <c r="C27" s="4"/>
      <c r="D27" s="4"/>
      <c r="E27" s="4"/>
      <c r="F27" s="4"/>
      <c r="G27" s="4"/>
      <c r="H27" s="4"/>
    </row>
    <row r="28" spans="2:10" ht="12.9" customHeight="1" x14ac:dyDescent="0.2">
      <c r="C28" s="4"/>
      <c r="D28" s="4"/>
      <c r="E28" s="4"/>
      <c r="F28" s="4"/>
      <c r="G28" s="4"/>
      <c r="H28" s="4"/>
    </row>
    <row r="29" spans="2:10" ht="12.9" customHeight="1" x14ac:dyDescent="0.2">
      <c r="C29" s="4"/>
      <c r="D29" s="4"/>
      <c r="E29" s="4"/>
      <c r="F29" s="4"/>
      <c r="G29" s="4"/>
      <c r="H29" s="4"/>
    </row>
    <row r="30" spans="2:10" ht="12.9" customHeight="1" x14ac:dyDescent="0.2">
      <c r="C30" s="4"/>
      <c r="D30" s="4"/>
      <c r="E30" s="4"/>
      <c r="F30" s="4"/>
      <c r="G30" s="4"/>
      <c r="H30" s="4"/>
    </row>
    <row r="31" spans="2:10" ht="12.9" customHeight="1" x14ac:dyDescent="0.2">
      <c r="C31" s="4"/>
      <c r="D31" s="4"/>
      <c r="E31" s="4"/>
      <c r="F31" s="4"/>
      <c r="G31" s="4"/>
      <c r="H31" s="4"/>
    </row>
    <row r="32" spans="2:10" ht="12.9" customHeight="1" x14ac:dyDescent="0.2">
      <c r="C32" s="4"/>
      <c r="D32" s="4"/>
      <c r="E32" s="4"/>
      <c r="F32" s="4"/>
      <c r="G32" s="4"/>
      <c r="H32" s="4"/>
    </row>
    <row r="33" spans="2:8" ht="12.9" customHeight="1" x14ac:dyDescent="0.2">
      <c r="C33" s="4"/>
      <c r="D33" s="4"/>
      <c r="E33" s="4"/>
      <c r="F33" s="4"/>
      <c r="G33" s="4"/>
      <c r="H33" s="4"/>
    </row>
    <row r="34" spans="2:8" ht="12.9" customHeight="1" x14ac:dyDescent="0.2">
      <c r="C34" s="4"/>
      <c r="D34" s="4"/>
      <c r="E34" s="4"/>
      <c r="F34" s="4"/>
      <c r="G34" s="4"/>
      <c r="H34" s="4"/>
    </row>
    <row r="35" spans="2:8" ht="12.9" customHeight="1" x14ac:dyDescent="0.2">
      <c r="C35" s="4"/>
      <c r="D35" s="4"/>
      <c r="E35" s="4"/>
      <c r="F35" s="4"/>
      <c r="G35" s="4"/>
      <c r="H35" s="4"/>
    </row>
    <row r="36" spans="2:8" ht="12.9" customHeight="1" x14ac:dyDescent="0.2">
      <c r="C36" s="4"/>
      <c r="D36" s="4"/>
      <c r="E36" s="4"/>
      <c r="F36" s="4"/>
      <c r="G36" s="4"/>
      <c r="H36" s="4"/>
    </row>
    <row r="37" spans="2:8" ht="12.9" customHeight="1" x14ac:dyDescent="0.2">
      <c r="C37" s="4"/>
      <c r="D37" s="4"/>
      <c r="E37" s="4"/>
      <c r="F37" s="4"/>
      <c r="G37" s="4"/>
      <c r="H37" s="4"/>
    </row>
    <row r="38" spans="2:8" ht="12.9" customHeight="1" x14ac:dyDescent="0.2">
      <c r="C38" s="4"/>
      <c r="D38" s="4"/>
      <c r="E38" s="4"/>
      <c r="F38" s="4"/>
      <c r="G38" s="4"/>
      <c r="H38" s="4"/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2" spans="2:8" ht="12.9" customHeight="1" x14ac:dyDescent="0.2">
      <c r="C42" s="4"/>
      <c r="D42" s="4"/>
      <c r="E42" s="4"/>
      <c r="F42" s="4"/>
      <c r="G42" s="4"/>
      <c r="H42" s="4"/>
    </row>
    <row r="45" spans="2:8" ht="12.9" customHeight="1" x14ac:dyDescent="0.2">
      <c r="B45" s="16" t="s">
        <v>118</v>
      </c>
    </row>
    <row r="67" spans="2:2" ht="12.9" customHeight="1" x14ac:dyDescent="0.2">
      <c r="B67" s="16" t="s">
        <v>225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L109"/>
  <sheetViews>
    <sheetView showGridLines="0" zoomScale="140" zoomScaleNormal="140" workbookViewId="0">
      <selection activeCell="F143" sqref="F143"/>
    </sheetView>
  </sheetViews>
  <sheetFormatPr defaultColWidth="9.28515625" defaultRowHeight="12.9" customHeight="1" x14ac:dyDescent="0.2"/>
  <cols>
    <col min="1" max="1" width="2.85546875" style="5" customWidth="1"/>
    <col min="2" max="2" width="23.85546875" style="5" customWidth="1"/>
    <col min="3" max="3" width="20.140625" style="5" customWidth="1"/>
    <col min="4" max="4" width="20" style="5" customWidth="1"/>
    <col min="5" max="5" width="25" style="5" customWidth="1"/>
    <col min="6" max="6" width="29" style="5" customWidth="1"/>
    <col min="7" max="7" width="18.28515625" style="5" customWidth="1"/>
    <col min="8" max="8" width="20.28515625" style="5" customWidth="1"/>
    <col min="9" max="9" width="16.28515625" style="5" bestFit="1" customWidth="1"/>
    <col min="10" max="10" width="9.28515625" style="5"/>
    <col min="11" max="11" width="14" style="5" customWidth="1"/>
    <col min="12" max="16384" width="9.28515625" style="5"/>
  </cols>
  <sheetData>
    <row r="2" spans="2:10" ht="15.6" x14ac:dyDescent="0.3">
      <c r="B2" s="14" t="s">
        <v>119</v>
      </c>
    </row>
    <row r="3" spans="2:10" ht="12.9" customHeight="1" x14ac:dyDescent="0.2">
      <c r="F3" s="54"/>
    </row>
    <row r="5" spans="2:10" ht="14.25" customHeight="1" x14ac:dyDescent="0.2">
      <c r="B5" s="185" t="s">
        <v>47</v>
      </c>
      <c r="C5" s="187" t="s">
        <v>120</v>
      </c>
      <c r="D5" s="187"/>
      <c r="E5" s="190" t="s">
        <v>226</v>
      </c>
      <c r="F5" s="190"/>
      <c r="G5" s="187" t="s">
        <v>121</v>
      </c>
      <c r="H5" s="187"/>
    </row>
    <row r="6" spans="2:10" ht="12.9" customHeight="1" x14ac:dyDescent="0.2">
      <c r="B6" s="186"/>
      <c r="C6" s="163" t="s">
        <v>122</v>
      </c>
      <c r="D6" s="163" t="s">
        <v>123</v>
      </c>
      <c r="E6" s="163" t="s">
        <v>122</v>
      </c>
      <c r="F6" s="163" t="s">
        <v>123</v>
      </c>
      <c r="G6" s="163" t="s">
        <v>122</v>
      </c>
      <c r="H6" s="163" t="s">
        <v>123</v>
      </c>
    </row>
    <row r="7" spans="2:10" ht="12.9" customHeight="1" x14ac:dyDescent="0.2">
      <c r="B7" s="162" t="s">
        <v>89</v>
      </c>
      <c r="C7" s="4">
        <v>5425105</v>
      </c>
      <c r="D7" s="4">
        <v>6093102</v>
      </c>
      <c r="E7" s="21">
        <v>1054219</v>
      </c>
      <c r="F7" s="21">
        <v>9697582</v>
      </c>
      <c r="G7" s="4">
        <f t="shared" ref="G7:G18" si="0">C7+E7</f>
        <v>6479324</v>
      </c>
      <c r="H7" s="4">
        <f t="shared" ref="H7:H18" si="1">D7+F7</f>
        <v>15790684</v>
      </c>
      <c r="I7" s="57"/>
      <c r="J7" s="54"/>
    </row>
    <row r="8" spans="2:10" ht="12.9" customHeight="1" x14ac:dyDescent="0.2">
      <c r="B8" s="162" t="s">
        <v>90</v>
      </c>
      <c r="C8" s="4">
        <v>5184166</v>
      </c>
      <c r="D8" s="4">
        <v>5977638</v>
      </c>
      <c r="E8" s="21">
        <v>1003247</v>
      </c>
      <c r="F8" s="21">
        <v>10003041</v>
      </c>
      <c r="G8" s="4">
        <f t="shared" si="0"/>
        <v>6187413</v>
      </c>
      <c r="H8" s="4">
        <f t="shared" si="1"/>
        <v>15980679</v>
      </c>
    </row>
    <row r="9" spans="2:10" ht="12.9" customHeight="1" x14ac:dyDescent="0.2">
      <c r="B9" s="162" t="s">
        <v>91</v>
      </c>
      <c r="C9" s="4">
        <v>5753998</v>
      </c>
      <c r="D9" s="4">
        <v>6414127</v>
      </c>
      <c r="E9" s="21">
        <v>1091748</v>
      </c>
      <c r="F9" s="21">
        <v>10378302</v>
      </c>
      <c r="G9" s="4">
        <f t="shared" si="0"/>
        <v>6845746</v>
      </c>
      <c r="H9" s="4">
        <f t="shared" si="1"/>
        <v>16792429</v>
      </c>
    </row>
    <row r="10" spans="2:10" ht="12.9" customHeight="1" x14ac:dyDescent="0.2">
      <c r="B10" s="162" t="s">
        <v>92</v>
      </c>
      <c r="C10" s="4">
        <v>5564059</v>
      </c>
      <c r="D10" s="4">
        <v>6243101</v>
      </c>
      <c r="E10" s="21">
        <v>1059808</v>
      </c>
      <c r="F10" s="21">
        <v>10145913</v>
      </c>
      <c r="G10" s="4">
        <f t="shared" si="0"/>
        <v>6623867</v>
      </c>
      <c r="H10" s="4">
        <f t="shared" si="1"/>
        <v>16389014</v>
      </c>
    </row>
    <row r="11" spans="2:10" ht="12.9" customHeight="1" x14ac:dyDescent="0.2">
      <c r="B11" s="162" t="s">
        <v>93</v>
      </c>
      <c r="C11" s="4">
        <v>5649332</v>
      </c>
      <c r="D11" s="4">
        <v>6495296</v>
      </c>
      <c r="E11" s="21">
        <v>1109422</v>
      </c>
      <c r="F11" s="21">
        <v>11126172</v>
      </c>
      <c r="G11" s="4">
        <f t="shared" si="0"/>
        <v>6758754</v>
      </c>
      <c r="H11" s="4">
        <f t="shared" si="1"/>
        <v>17621468</v>
      </c>
    </row>
    <row r="12" spans="2:10" ht="12.9" customHeight="1" x14ac:dyDescent="0.2">
      <c r="B12" s="162" t="s">
        <v>94</v>
      </c>
      <c r="C12" s="4">
        <v>5658837</v>
      </c>
      <c r="D12" s="4">
        <v>6426351</v>
      </c>
      <c r="E12" s="21">
        <v>1098415</v>
      </c>
      <c r="F12" s="21">
        <v>11251775</v>
      </c>
      <c r="G12" s="4">
        <f t="shared" si="0"/>
        <v>6757252</v>
      </c>
      <c r="H12" s="4">
        <f t="shared" si="1"/>
        <v>17678126</v>
      </c>
    </row>
    <row r="13" spans="2:10" ht="12.9" customHeight="1" x14ac:dyDescent="0.2">
      <c r="B13" s="162" t="s">
        <v>95</v>
      </c>
      <c r="C13" s="4">
        <v>5688307</v>
      </c>
      <c r="D13" s="4">
        <v>6528008</v>
      </c>
      <c r="E13" s="21">
        <v>1171478</v>
      </c>
      <c r="F13" s="21">
        <v>11562889</v>
      </c>
      <c r="G13" s="4">
        <f t="shared" si="0"/>
        <v>6859785</v>
      </c>
      <c r="H13" s="4">
        <f t="shared" si="1"/>
        <v>18090897</v>
      </c>
    </row>
    <row r="14" spans="2:10" ht="12.9" customHeight="1" x14ac:dyDescent="0.2">
      <c r="B14" s="162" t="s">
        <v>96</v>
      </c>
      <c r="C14" s="4">
        <v>5453753</v>
      </c>
      <c r="D14" s="4">
        <v>6238800</v>
      </c>
      <c r="E14" s="21">
        <v>1112332</v>
      </c>
      <c r="F14" s="21">
        <v>11318081</v>
      </c>
      <c r="G14" s="4">
        <f t="shared" si="0"/>
        <v>6566085</v>
      </c>
      <c r="H14" s="4">
        <f t="shared" si="1"/>
        <v>17556881</v>
      </c>
    </row>
    <row r="15" spans="2:10" ht="12.9" customHeight="1" x14ac:dyDescent="0.2">
      <c r="B15" s="162" t="s">
        <v>97</v>
      </c>
      <c r="C15" s="57">
        <v>5469640</v>
      </c>
      <c r="D15" s="4">
        <v>6452923</v>
      </c>
      <c r="E15" s="21">
        <v>1063027</v>
      </c>
      <c r="F15" s="21">
        <v>10558988</v>
      </c>
      <c r="G15" s="4">
        <f t="shared" si="0"/>
        <v>6532667</v>
      </c>
      <c r="H15" s="4">
        <f t="shared" si="1"/>
        <v>17011911</v>
      </c>
    </row>
    <row r="16" spans="2:10" ht="12.9" customHeight="1" x14ac:dyDescent="0.2">
      <c r="B16" s="162" t="s">
        <v>98</v>
      </c>
      <c r="C16" s="4">
        <v>5667097</v>
      </c>
      <c r="D16" s="4">
        <v>7028289</v>
      </c>
      <c r="E16" s="21">
        <v>1116880</v>
      </c>
      <c r="F16" s="21">
        <v>11395162</v>
      </c>
      <c r="G16" s="4">
        <f t="shared" si="0"/>
        <v>6783977</v>
      </c>
      <c r="H16" s="4">
        <f t="shared" si="1"/>
        <v>18423451</v>
      </c>
    </row>
    <row r="17" spans="2:10" ht="12.9" customHeight="1" x14ac:dyDescent="0.2">
      <c r="B17" s="162" t="s">
        <v>99</v>
      </c>
      <c r="C17" s="4">
        <v>5479711</v>
      </c>
      <c r="D17" s="4">
        <v>6907293</v>
      </c>
      <c r="E17" s="21">
        <v>1038005</v>
      </c>
      <c r="F17" s="21">
        <v>11069329</v>
      </c>
      <c r="G17" s="4">
        <f t="shared" si="0"/>
        <v>6517716</v>
      </c>
      <c r="H17" s="4">
        <f t="shared" si="1"/>
        <v>17976622</v>
      </c>
    </row>
    <row r="18" spans="2:10" ht="12.9" customHeight="1" x14ac:dyDescent="0.2">
      <c r="B18" s="162" t="s">
        <v>100</v>
      </c>
      <c r="C18" s="4">
        <v>5398300</v>
      </c>
      <c r="D18" s="4">
        <v>7004480</v>
      </c>
      <c r="E18" s="21">
        <v>1112373</v>
      </c>
      <c r="F18" s="21">
        <v>11849286</v>
      </c>
      <c r="G18" s="4">
        <f t="shared" si="0"/>
        <v>6510673</v>
      </c>
      <c r="H18" s="4">
        <f t="shared" si="1"/>
        <v>18853766</v>
      </c>
    </row>
    <row r="19" spans="2:10" ht="12.9" customHeight="1" x14ac:dyDescent="0.2">
      <c r="B19" s="9" t="s">
        <v>49</v>
      </c>
      <c r="C19" s="10">
        <f t="shared" ref="C19:H19" si="2">SUM(C7:C18)</f>
        <v>66392305</v>
      </c>
      <c r="D19" s="10">
        <f t="shared" si="2"/>
        <v>77809408</v>
      </c>
      <c r="E19" s="23">
        <f t="shared" si="2"/>
        <v>13030954</v>
      </c>
      <c r="F19" s="23">
        <f t="shared" si="2"/>
        <v>130356520</v>
      </c>
      <c r="G19" s="10">
        <f>SUM(G7:G18)</f>
        <v>79423259</v>
      </c>
      <c r="H19" s="10">
        <f t="shared" si="2"/>
        <v>208165928</v>
      </c>
      <c r="I19" s="135"/>
    </row>
    <row r="20" spans="2:10" ht="12.9" customHeight="1" x14ac:dyDescent="0.2">
      <c r="B20" s="18" t="s">
        <v>28</v>
      </c>
      <c r="C20" s="4"/>
      <c r="D20" s="4"/>
      <c r="E20" s="4"/>
      <c r="F20" s="4"/>
      <c r="G20" s="4"/>
      <c r="H20" s="4"/>
      <c r="I20" s="4"/>
      <c r="J20" s="34"/>
    </row>
    <row r="21" spans="2:10" ht="12.9" customHeight="1" x14ac:dyDescent="0.2">
      <c r="C21" s="4"/>
      <c r="D21" s="4"/>
      <c r="E21" s="4"/>
      <c r="F21" s="4"/>
      <c r="G21" s="4"/>
      <c r="H21" s="4"/>
      <c r="I21" s="4"/>
    </row>
    <row r="22" spans="2:10" s="99" customFormat="1" ht="12.9" customHeight="1" x14ac:dyDescent="0.2">
      <c r="C22" s="4"/>
      <c r="D22" s="4"/>
      <c r="E22" s="4"/>
      <c r="F22" s="4"/>
      <c r="G22" s="4"/>
      <c r="H22" s="4"/>
    </row>
    <row r="23" spans="2:10" ht="12.9" customHeight="1" x14ac:dyDescent="0.2">
      <c r="B23" s="153" t="s">
        <v>124</v>
      </c>
      <c r="C23" s="4"/>
      <c r="D23" s="4"/>
      <c r="E23" s="4"/>
      <c r="F23" s="4"/>
      <c r="H23" s="4"/>
    </row>
    <row r="24" spans="2:10" ht="12.9" customHeight="1" x14ac:dyDescent="0.2">
      <c r="C24" s="4"/>
      <c r="D24" s="4"/>
      <c r="E24" s="4"/>
      <c r="F24" s="4"/>
      <c r="G24" s="4"/>
      <c r="H24" s="4"/>
    </row>
    <row r="25" spans="2:10" ht="12.9" customHeight="1" x14ac:dyDescent="0.2">
      <c r="C25" s="4"/>
      <c r="D25" s="4"/>
      <c r="E25" s="4"/>
      <c r="F25" s="57"/>
      <c r="G25" s="4"/>
      <c r="H25" s="4"/>
    </row>
    <row r="26" spans="2:10" ht="12.9" customHeight="1" x14ac:dyDescent="0.2">
      <c r="C26" s="4"/>
      <c r="D26" s="4"/>
      <c r="E26" s="4"/>
      <c r="F26" s="4"/>
      <c r="G26" s="4"/>
      <c r="H26" s="4"/>
    </row>
    <row r="27" spans="2:10" ht="12.9" customHeight="1" x14ac:dyDescent="0.2">
      <c r="C27" s="4"/>
      <c r="D27" s="4"/>
      <c r="E27" s="4"/>
      <c r="F27" s="4"/>
      <c r="G27" s="4"/>
      <c r="H27" s="4"/>
    </row>
    <row r="28" spans="2:10" ht="12.9" customHeight="1" x14ac:dyDescent="0.2">
      <c r="C28" s="4"/>
      <c r="D28" s="4"/>
      <c r="E28" s="4"/>
      <c r="F28" s="4"/>
      <c r="G28" s="4"/>
      <c r="H28" s="4"/>
    </row>
    <row r="29" spans="2:10" ht="12.9" customHeight="1" x14ac:dyDescent="0.2">
      <c r="C29" s="4"/>
      <c r="D29" s="4"/>
      <c r="E29" s="4"/>
      <c r="F29" s="4"/>
      <c r="G29" s="4"/>
      <c r="H29" s="4"/>
    </row>
    <row r="30" spans="2:10" ht="12.9" customHeight="1" x14ac:dyDescent="0.2">
      <c r="C30" s="4"/>
      <c r="D30" s="4"/>
      <c r="E30" s="4"/>
      <c r="F30" s="4"/>
      <c r="G30" s="4"/>
      <c r="H30" s="4"/>
    </row>
    <row r="31" spans="2:10" ht="12.9" customHeight="1" x14ac:dyDescent="0.2">
      <c r="C31" s="4"/>
      <c r="D31" s="4"/>
      <c r="E31" s="4"/>
      <c r="F31" s="4"/>
      <c r="G31" s="4"/>
      <c r="H31" s="4"/>
    </row>
    <row r="32" spans="2:10" ht="12.9" customHeight="1" x14ac:dyDescent="0.2">
      <c r="C32" s="4"/>
      <c r="D32" s="4"/>
      <c r="E32" s="4"/>
      <c r="F32" s="4"/>
      <c r="G32" s="4"/>
      <c r="H32" s="4"/>
    </row>
    <row r="33" spans="2:8" ht="12.9" customHeight="1" x14ac:dyDescent="0.2">
      <c r="C33" s="4"/>
      <c r="D33" s="4"/>
      <c r="E33" s="4"/>
      <c r="F33" s="4"/>
      <c r="G33" s="4"/>
      <c r="H33" s="4"/>
    </row>
    <row r="34" spans="2:8" ht="12.9" customHeight="1" x14ac:dyDescent="0.2">
      <c r="C34" s="4"/>
      <c r="D34" s="4"/>
      <c r="E34" s="4"/>
      <c r="F34" s="4"/>
      <c r="G34" s="4"/>
      <c r="H34" s="4"/>
    </row>
    <row r="35" spans="2:8" ht="12.9" customHeight="1" x14ac:dyDescent="0.2">
      <c r="C35" s="4"/>
      <c r="D35" s="4"/>
      <c r="E35" s="4"/>
      <c r="F35" s="4"/>
      <c r="G35" s="4"/>
      <c r="H35" s="4"/>
    </row>
    <row r="36" spans="2:8" ht="12.9" customHeight="1" x14ac:dyDescent="0.2">
      <c r="C36" s="4"/>
      <c r="D36" s="4"/>
      <c r="E36" s="4"/>
      <c r="F36" s="4"/>
      <c r="G36" s="4"/>
      <c r="H36" s="4"/>
    </row>
    <row r="37" spans="2:8" ht="12.9" customHeight="1" x14ac:dyDescent="0.2">
      <c r="C37" s="4"/>
      <c r="D37" s="4"/>
      <c r="E37" s="4"/>
      <c r="F37" s="4"/>
      <c r="G37" s="4"/>
      <c r="H37" s="4"/>
    </row>
    <row r="38" spans="2:8" ht="12.9" customHeight="1" x14ac:dyDescent="0.2">
      <c r="C38" s="4"/>
      <c r="D38" s="4"/>
      <c r="E38" s="4"/>
      <c r="F38" s="4"/>
      <c r="G38" s="4"/>
      <c r="H38" s="4"/>
    </row>
    <row r="39" spans="2:8" ht="12.9" customHeight="1" x14ac:dyDescent="0.2">
      <c r="C39" s="4"/>
      <c r="D39" s="4"/>
      <c r="E39" s="4"/>
      <c r="F39" s="4"/>
      <c r="G39" s="4"/>
      <c r="H39" s="4"/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2" spans="2:8" ht="12.9" customHeight="1" x14ac:dyDescent="0.2">
      <c r="C42" s="4"/>
      <c r="D42" s="4"/>
      <c r="E42" s="4"/>
      <c r="F42" s="4"/>
      <c r="G42" s="4"/>
      <c r="H42" s="4"/>
    </row>
    <row r="43" spans="2:8" ht="12.9" customHeight="1" x14ac:dyDescent="0.2">
      <c r="C43" s="4"/>
      <c r="D43" s="4"/>
      <c r="E43" s="4"/>
      <c r="F43" s="4"/>
      <c r="G43" s="4"/>
      <c r="H43" s="4"/>
    </row>
    <row r="44" spans="2:8" ht="12.9" customHeight="1" x14ac:dyDescent="0.2">
      <c r="C44" s="4"/>
      <c r="D44" s="4"/>
      <c r="E44" s="4"/>
      <c r="F44" s="4"/>
      <c r="G44" s="4"/>
      <c r="H44" s="4"/>
    </row>
    <row r="45" spans="2:8" ht="12.9" customHeight="1" x14ac:dyDescent="0.2">
      <c r="B45" s="19" t="s">
        <v>227</v>
      </c>
      <c r="C45" s="4"/>
      <c r="D45" s="4"/>
      <c r="E45" s="4"/>
      <c r="F45" s="4"/>
      <c r="G45" s="4"/>
      <c r="H45" s="4"/>
    </row>
    <row r="46" spans="2:8" ht="12.9" customHeight="1" x14ac:dyDescent="0.2">
      <c r="C46" s="4"/>
      <c r="D46" s="4"/>
      <c r="E46" s="4"/>
      <c r="F46" s="4"/>
      <c r="G46" s="4"/>
      <c r="H46" s="4"/>
    </row>
    <row r="47" spans="2:8" ht="12.9" customHeight="1" x14ac:dyDescent="0.2">
      <c r="C47" s="4"/>
      <c r="D47" s="4"/>
      <c r="E47" s="4"/>
      <c r="F47" s="4"/>
      <c r="G47" s="4"/>
      <c r="H47" s="4"/>
    </row>
    <row r="48" spans="2:8" ht="12.9" customHeight="1" x14ac:dyDescent="0.2">
      <c r="C48" s="4"/>
      <c r="D48" s="4"/>
      <c r="E48" s="4"/>
      <c r="F48" s="4"/>
      <c r="G48" s="4"/>
      <c r="H48" s="4"/>
    </row>
    <row r="49" spans="3:8" ht="12.9" customHeight="1" x14ac:dyDescent="0.2">
      <c r="C49" s="4"/>
      <c r="D49" s="4"/>
      <c r="E49" s="4"/>
      <c r="F49" s="4"/>
      <c r="G49" s="4"/>
      <c r="H49" s="4"/>
    </row>
    <row r="50" spans="3:8" ht="12.9" customHeight="1" x14ac:dyDescent="0.2">
      <c r="C50" s="4"/>
      <c r="D50" s="4"/>
      <c r="E50" s="4"/>
      <c r="F50" s="4"/>
      <c r="G50" s="4"/>
      <c r="H50" s="4"/>
    </row>
    <row r="51" spans="3:8" ht="12.9" customHeight="1" x14ac:dyDescent="0.2">
      <c r="C51" s="4"/>
      <c r="D51" s="4"/>
      <c r="E51" s="4"/>
      <c r="F51" s="4"/>
      <c r="G51" s="4"/>
      <c r="H51" s="4"/>
    </row>
    <row r="52" spans="3:8" ht="12.9" customHeight="1" x14ac:dyDescent="0.2">
      <c r="C52" s="4"/>
      <c r="D52" s="4"/>
      <c r="E52" s="4"/>
      <c r="F52" s="4"/>
      <c r="G52" s="4"/>
      <c r="H52" s="4"/>
    </row>
    <row r="53" spans="3:8" ht="12.9" customHeight="1" x14ac:dyDescent="0.2">
      <c r="C53" s="4"/>
      <c r="D53" s="4"/>
      <c r="E53" s="4"/>
      <c r="F53" s="4"/>
      <c r="G53" s="4"/>
      <c r="H53" s="4"/>
    </row>
    <row r="54" spans="3:8" ht="12.9" customHeight="1" x14ac:dyDescent="0.2">
      <c r="C54" s="4"/>
      <c r="D54" s="4"/>
      <c r="E54" s="4"/>
      <c r="F54" s="4"/>
      <c r="G54" s="4"/>
      <c r="H54" s="4"/>
    </row>
    <row r="55" spans="3:8" ht="12.9" customHeight="1" x14ac:dyDescent="0.2">
      <c r="C55" s="4"/>
      <c r="D55" s="4"/>
      <c r="E55" s="4"/>
      <c r="F55" s="4"/>
      <c r="G55" s="4"/>
      <c r="H55" s="4"/>
    </row>
    <row r="56" spans="3:8" ht="12.9" customHeight="1" x14ac:dyDescent="0.2">
      <c r="C56" s="4"/>
      <c r="D56" s="4"/>
      <c r="E56" s="4"/>
      <c r="F56" s="4"/>
      <c r="G56" s="4"/>
      <c r="H56" s="4"/>
    </row>
    <row r="57" spans="3:8" ht="12.9" customHeight="1" x14ac:dyDescent="0.2">
      <c r="C57" s="4"/>
      <c r="D57" s="4"/>
      <c r="E57" s="4"/>
      <c r="F57" s="4"/>
      <c r="G57" s="4"/>
      <c r="H57" s="4"/>
    </row>
    <row r="58" spans="3:8" ht="12.9" customHeight="1" x14ac:dyDescent="0.2">
      <c r="C58" s="4"/>
      <c r="D58" s="4"/>
      <c r="E58" s="4"/>
      <c r="F58" s="4"/>
      <c r="G58" s="4"/>
      <c r="H58" s="4"/>
    </row>
    <row r="59" spans="3:8" ht="12.9" customHeight="1" x14ac:dyDescent="0.2">
      <c r="C59" s="4"/>
      <c r="D59" s="4"/>
      <c r="E59" s="4"/>
      <c r="F59" s="4"/>
      <c r="G59" s="4"/>
      <c r="H59" s="4"/>
    </row>
    <row r="60" spans="3:8" ht="12.9" customHeight="1" x14ac:dyDescent="0.2">
      <c r="C60" s="4"/>
      <c r="D60" s="4"/>
      <c r="E60" s="4"/>
      <c r="F60" s="4"/>
      <c r="G60" s="4"/>
      <c r="H60" s="4"/>
    </row>
    <row r="61" spans="3:8" ht="12.9" customHeight="1" x14ac:dyDescent="0.2">
      <c r="C61" s="4"/>
      <c r="D61" s="4"/>
      <c r="E61" s="4"/>
      <c r="F61" s="4"/>
      <c r="G61" s="4"/>
      <c r="H61" s="4"/>
    </row>
    <row r="62" spans="3:8" ht="12.9" customHeight="1" x14ac:dyDescent="0.2">
      <c r="C62" s="4"/>
      <c r="D62" s="4"/>
      <c r="E62" s="4"/>
      <c r="F62" s="4"/>
      <c r="G62" s="4"/>
      <c r="H62" s="4"/>
    </row>
    <row r="63" spans="3:8" ht="12.9" customHeight="1" x14ac:dyDescent="0.2">
      <c r="C63" s="4"/>
      <c r="D63" s="4"/>
      <c r="E63" s="4"/>
      <c r="F63" s="4"/>
      <c r="G63" s="4"/>
      <c r="H63" s="4"/>
    </row>
    <row r="64" spans="3:8" ht="12.9" customHeight="1" x14ac:dyDescent="0.2">
      <c r="C64" s="4"/>
      <c r="D64" s="4"/>
      <c r="E64" s="4"/>
      <c r="F64" s="4"/>
      <c r="G64" s="4"/>
      <c r="H64" s="4"/>
    </row>
    <row r="65" spans="2:12" ht="12.9" customHeight="1" x14ac:dyDescent="0.2">
      <c r="C65" s="4"/>
      <c r="D65" s="4"/>
      <c r="E65" s="4"/>
      <c r="F65" s="4"/>
      <c r="G65" s="4"/>
      <c r="H65" s="4"/>
    </row>
    <row r="66" spans="2:12" ht="12.9" customHeight="1" x14ac:dyDescent="0.2">
      <c r="C66" s="4"/>
      <c r="D66" s="4"/>
      <c r="E66" s="4"/>
      <c r="F66" s="4"/>
      <c r="G66" s="4"/>
      <c r="H66" s="4"/>
    </row>
    <row r="67" spans="2:12" ht="15.6" x14ac:dyDescent="0.3">
      <c r="B67" s="14" t="s">
        <v>125</v>
      </c>
    </row>
    <row r="69" spans="2:12" ht="12.9" customHeight="1" x14ac:dyDescent="0.2">
      <c r="B69" s="185" t="s">
        <v>47</v>
      </c>
      <c r="C69" s="187" t="s">
        <v>126</v>
      </c>
      <c r="D69" s="187"/>
      <c r="E69" s="190" t="s">
        <v>228</v>
      </c>
      <c r="F69" s="190"/>
      <c r="G69" s="187" t="s">
        <v>127</v>
      </c>
      <c r="H69" s="187"/>
    </row>
    <row r="70" spans="2:12" ht="12.9" customHeight="1" x14ac:dyDescent="0.2">
      <c r="B70" s="186"/>
      <c r="C70" s="155" t="s">
        <v>122</v>
      </c>
      <c r="D70" s="155" t="s">
        <v>123</v>
      </c>
      <c r="E70" s="155" t="s">
        <v>122</v>
      </c>
      <c r="F70" s="155" t="s">
        <v>123</v>
      </c>
      <c r="G70" s="155" t="s">
        <v>122</v>
      </c>
      <c r="H70" s="155" t="s">
        <v>123</v>
      </c>
    </row>
    <row r="71" spans="2:12" ht="12.9" customHeight="1" x14ac:dyDescent="0.2">
      <c r="B71" s="162" t="s">
        <v>89</v>
      </c>
      <c r="C71" s="4">
        <v>4562934501</v>
      </c>
      <c r="D71" s="4">
        <v>4845610370</v>
      </c>
      <c r="E71" s="21">
        <v>6287400744</v>
      </c>
      <c r="F71" s="21">
        <v>116232532894</v>
      </c>
      <c r="G71" s="4">
        <f t="shared" ref="G71:G82" si="3">C71+E71</f>
        <v>10850335245</v>
      </c>
      <c r="H71" s="4">
        <f t="shared" ref="H71:H82" si="4">D71+F71</f>
        <v>121078143264</v>
      </c>
    </row>
    <row r="72" spans="2:12" ht="12.9" customHeight="1" x14ac:dyDescent="0.2">
      <c r="B72" s="162" t="s">
        <v>90</v>
      </c>
      <c r="C72" s="4">
        <v>4640071677</v>
      </c>
      <c r="D72" s="4">
        <v>4837825629</v>
      </c>
      <c r="E72" s="21">
        <v>5762075230</v>
      </c>
      <c r="F72" s="21">
        <v>106999625475</v>
      </c>
      <c r="G72" s="4">
        <f t="shared" si="3"/>
        <v>10402146907</v>
      </c>
      <c r="H72" s="4">
        <f t="shared" si="4"/>
        <v>111837451104</v>
      </c>
    </row>
    <row r="73" spans="2:12" ht="12.9" customHeight="1" x14ac:dyDescent="0.2">
      <c r="B73" s="162" t="s">
        <v>91</v>
      </c>
      <c r="C73" s="4">
        <v>5257207988</v>
      </c>
      <c r="D73" s="4">
        <v>5324643787</v>
      </c>
      <c r="E73" s="21">
        <v>6543818394</v>
      </c>
      <c r="F73" s="21">
        <v>113581001573</v>
      </c>
      <c r="G73" s="4">
        <f t="shared" si="3"/>
        <v>11801026382</v>
      </c>
      <c r="H73" s="4">
        <f t="shared" si="4"/>
        <v>118905645360</v>
      </c>
    </row>
    <row r="74" spans="2:12" ht="12.9" customHeight="1" x14ac:dyDescent="0.2">
      <c r="B74" s="162" t="s">
        <v>92</v>
      </c>
      <c r="C74" s="4">
        <v>6198127085</v>
      </c>
      <c r="D74" s="4">
        <v>5082292419</v>
      </c>
      <c r="E74" s="21">
        <v>6991100750</v>
      </c>
      <c r="F74" s="21">
        <v>106489302345</v>
      </c>
      <c r="G74" s="4">
        <f t="shared" si="3"/>
        <v>13189227835</v>
      </c>
      <c r="H74" s="4">
        <f t="shared" si="4"/>
        <v>111571594764</v>
      </c>
      <c r="K74" s="4"/>
    </row>
    <row r="75" spans="2:12" ht="12.9" customHeight="1" x14ac:dyDescent="0.2">
      <c r="B75" s="162" t="s">
        <v>93</v>
      </c>
      <c r="C75" s="4">
        <v>4990287318</v>
      </c>
      <c r="D75" s="4">
        <v>5337521185</v>
      </c>
      <c r="E75" s="21">
        <v>6090514029</v>
      </c>
      <c r="F75" s="21">
        <v>110182956168</v>
      </c>
      <c r="G75" s="4">
        <f t="shared" si="3"/>
        <v>11080801347</v>
      </c>
      <c r="H75" s="4">
        <f t="shared" si="4"/>
        <v>115520477353</v>
      </c>
    </row>
    <row r="76" spans="2:12" ht="12.9" customHeight="1" x14ac:dyDescent="0.2">
      <c r="B76" s="162" t="s">
        <v>94</v>
      </c>
      <c r="C76" s="4">
        <v>6461812947</v>
      </c>
      <c r="D76" s="4">
        <v>5171923155</v>
      </c>
      <c r="E76" s="21">
        <v>6817570034</v>
      </c>
      <c r="F76" s="21">
        <v>119336733296</v>
      </c>
      <c r="G76" s="4">
        <f t="shared" si="3"/>
        <v>13279382981</v>
      </c>
      <c r="H76" s="4">
        <f t="shared" si="4"/>
        <v>124508656451</v>
      </c>
    </row>
    <row r="77" spans="2:12" ht="12.9" customHeight="1" x14ac:dyDescent="0.2">
      <c r="B77" s="162" t="s">
        <v>95</v>
      </c>
      <c r="C77" s="4">
        <v>5012726288</v>
      </c>
      <c r="D77" s="4">
        <v>5627104065</v>
      </c>
      <c r="E77" s="21">
        <v>8011635237</v>
      </c>
      <c r="F77" s="21">
        <v>134599549321</v>
      </c>
      <c r="G77" s="4">
        <f t="shared" si="3"/>
        <v>13024361525</v>
      </c>
      <c r="H77" s="4">
        <f t="shared" si="4"/>
        <v>140226653386</v>
      </c>
      <c r="I77" s="54"/>
      <c r="J77" s="54"/>
      <c r="K77" s="54"/>
      <c r="L77" s="54"/>
    </row>
    <row r="78" spans="2:12" ht="12.9" customHeight="1" x14ac:dyDescent="0.2">
      <c r="B78" s="162" t="s">
        <v>96</v>
      </c>
      <c r="C78" s="4">
        <v>4853617695</v>
      </c>
      <c r="D78" s="4">
        <v>5162645866</v>
      </c>
      <c r="E78" s="21">
        <v>11818578262</v>
      </c>
      <c r="F78" s="21">
        <v>124556246418</v>
      </c>
      <c r="G78" s="4">
        <f t="shared" si="3"/>
        <v>16672195957</v>
      </c>
      <c r="H78" s="4">
        <f t="shared" si="4"/>
        <v>129718892284</v>
      </c>
    </row>
    <row r="79" spans="2:12" ht="12.9" customHeight="1" x14ac:dyDescent="0.2">
      <c r="B79" s="162" t="s">
        <v>97</v>
      </c>
      <c r="C79" s="4">
        <v>4521588266</v>
      </c>
      <c r="D79" s="4">
        <v>5272567814</v>
      </c>
      <c r="E79" s="21">
        <v>12464053890</v>
      </c>
      <c r="F79" s="21">
        <v>113815899926</v>
      </c>
      <c r="G79" s="4">
        <f t="shared" si="3"/>
        <v>16985642156</v>
      </c>
      <c r="H79" s="4">
        <f t="shared" si="4"/>
        <v>119088467740</v>
      </c>
    </row>
    <row r="80" spans="2:12" ht="12.9" customHeight="1" x14ac:dyDescent="0.2">
      <c r="B80" s="162" t="s">
        <v>98</v>
      </c>
      <c r="C80" s="4">
        <v>5149420614</v>
      </c>
      <c r="D80" s="4">
        <v>6040775566</v>
      </c>
      <c r="E80" s="21">
        <v>14038246393</v>
      </c>
      <c r="F80" s="21">
        <v>127636328712</v>
      </c>
      <c r="G80" s="4">
        <f t="shared" si="3"/>
        <v>19187667007</v>
      </c>
      <c r="H80" s="4">
        <f t="shared" si="4"/>
        <v>133677104278</v>
      </c>
    </row>
    <row r="81" spans="2:11" ht="12.9" customHeight="1" x14ac:dyDescent="0.2">
      <c r="B81" s="162" t="s">
        <v>99</v>
      </c>
      <c r="C81" s="4">
        <v>5199892918</v>
      </c>
      <c r="D81" s="4">
        <v>5892178468</v>
      </c>
      <c r="E81" s="21">
        <v>12538063841</v>
      </c>
      <c r="F81" s="21">
        <v>123926912984</v>
      </c>
      <c r="G81" s="4">
        <f t="shared" si="3"/>
        <v>17737956759</v>
      </c>
      <c r="H81" s="4">
        <f t="shared" si="4"/>
        <v>129819091452</v>
      </c>
    </row>
    <row r="82" spans="2:11" ht="12.9" customHeight="1" x14ac:dyDescent="0.2">
      <c r="B82" s="162" t="s">
        <v>100</v>
      </c>
      <c r="C82" s="4">
        <v>4679273780</v>
      </c>
      <c r="D82" s="4">
        <v>5910595234</v>
      </c>
      <c r="E82" s="21">
        <v>11046408159</v>
      </c>
      <c r="F82" s="21">
        <v>137635861815</v>
      </c>
      <c r="G82" s="4">
        <f t="shared" si="3"/>
        <v>15725681939</v>
      </c>
      <c r="H82" s="4">
        <f t="shared" si="4"/>
        <v>143546457049</v>
      </c>
    </row>
    <row r="83" spans="2:11" ht="12.9" customHeight="1" x14ac:dyDescent="0.2">
      <c r="B83" s="9" t="s">
        <v>49</v>
      </c>
      <c r="C83" s="10">
        <f t="shared" ref="C83:H83" si="5">SUM(C71:C82)</f>
        <v>61526961077</v>
      </c>
      <c r="D83" s="10">
        <f t="shared" si="5"/>
        <v>64505683558</v>
      </c>
      <c r="E83" s="23">
        <f>SUM(E71:E82)</f>
        <v>108409464963</v>
      </c>
      <c r="F83" s="23">
        <f>SUM(F71:F82)</f>
        <v>1434992950927</v>
      </c>
      <c r="G83" s="10">
        <f t="shared" si="5"/>
        <v>169936426040</v>
      </c>
      <c r="H83" s="10">
        <f t="shared" si="5"/>
        <v>1499498634485</v>
      </c>
      <c r="I83" s="57"/>
      <c r="J83" s="54"/>
      <c r="K83" s="54"/>
    </row>
    <row r="84" spans="2:11" ht="12.9" customHeight="1" x14ac:dyDescent="0.2">
      <c r="B84" s="18" t="s">
        <v>28</v>
      </c>
      <c r="C84" s="4"/>
      <c r="D84" s="4"/>
      <c r="E84" s="4"/>
      <c r="F84" s="4"/>
      <c r="G84" s="4"/>
      <c r="H84" s="4"/>
    </row>
    <row r="85" spans="2:11" ht="12.9" customHeight="1" x14ac:dyDescent="0.2">
      <c r="C85" s="4"/>
      <c r="D85" s="4"/>
      <c r="E85" s="4"/>
      <c r="F85" s="4"/>
      <c r="G85" s="4"/>
      <c r="H85" s="4"/>
    </row>
    <row r="86" spans="2:11" s="103" customFormat="1" ht="12.9" customHeight="1" x14ac:dyDescent="0.2">
      <c r="C86" s="4"/>
      <c r="D86" s="4"/>
      <c r="E86" s="4"/>
      <c r="F86" s="4"/>
      <c r="G86" s="4"/>
      <c r="H86" s="4"/>
    </row>
    <row r="87" spans="2:11" ht="12.9" customHeight="1" x14ac:dyDescent="0.2">
      <c r="B87" s="16" t="s">
        <v>128</v>
      </c>
    </row>
    <row r="88" spans="2:11" ht="12.9" customHeight="1" x14ac:dyDescent="0.2">
      <c r="G88" s="5" t="s">
        <v>4</v>
      </c>
    </row>
    <row r="109" spans="2:2" ht="12.9" customHeight="1" x14ac:dyDescent="0.2">
      <c r="B109" s="16" t="s">
        <v>229</v>
      </c>
    </row>
  </sheetData>
  <mergeCells count="8">
    <mergeCell ref="B5:B6"/>
    <mergeCell ref="B69:B70"/>
    <mergeCell ref="C5:D5"/>
    <mergeCell ref="E5:F5"/>
    <mergeCell ref="G5:H5"/>
    <mergeCell ref="C69:D69"/>
    <mergeCell ref="E69:F69"/>
    <mergeCell ref="G69:H6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Table 1</vt:lpstr>
      <vt:lpstr>Figures 1, 2, 3 and 4</vt:lpstr>
      <vt:lpstr>Figure 5</vt:lpstr>
      <vt:lpstr>Figure 6</vt:lpstr>
      <vt:lpstr>Figures 7 and 8</vt:lpstr>
      <vt:lpstr>Figure 9</vt:lpstr>
      <vt:lpstr>Figures 10 and 11</vt:lpstr>
      <vt:lpstr>Figures 12, 13 and 14</vt:lpstr>
      <vt:lpstr>Figures 15, 16, 17 and 18</vt:lpstr>
      <vt:lpstr>Tables 2 and 3</vt:lpstr>
      <vt:lpstr>Table 4</vt:lpstr>
      <vt:lpstr>Figure 19</vt:lpstr>
      <vt:lpstr>Figure 20</vt:lpstr>
      <vt:lpstr>Figure 21</vt:lpstr>
      <vt:lpstr>Figures 22, 23 and 24</vt:lpstr>
      <vt:lpstr>Figure 25</vt:lpstr>
      <vt:lpstr>Figures 26, 27 and 28</vt:lpstr>
      <vt:lpstr>Figure 29 and 30</vt:lpstr>
      <vt:lpstr>Figure 31</vt:lpstr>
      <vt:lpstr>Figure 32</vt:lpstr>
      <vt:lpstr>Figures 33 and 34</vt:lpstr>
      <vt:lpstr>Figure 35</vt:lpstr>
      <vt:lpstr>Figure 36</vt:lpstr>
      <vt:lpstr>Figures 37</vt:lpstr>
      <vt:lpstr>Figure 38</vt:lpstr>
      <vt:lpstr>Figure 39</vt:lpstr>
      <vt:lpstr>Figure 40</vt:lpstr>
      <vt:lpstr>Figure 41</vt:lpstr>
      <vt:lpstr>Figure 42</vt:lpstr>
      <vt:lpstr>Figures 43 and 44</vt:lpstr>
      <vt:lpstr>Table 5 (2)</vt:lpstr>
      <vt:lpstr>Figure 45</vt:lpstr>
      <vt:lpstr>Table 6</vt:lpstr>
      <vt:lpstr>Table 7</vt:lpstr>
      <vt:lpstr>Figures 46 and 47</vt:lpstr>
      <vt:lpstr>Figure 48</vt:lpstr>
      <vt:lpstr>Figure 49</vt:lpstr>
      <vt:lpstr>Table 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Sandra Papac</cp:lastModifiedBy>
  <cp:lastPrinted>2019-09-19T13:26:03Z</cp:lastPrinted>
  <dcterms:created xsi:type="dcterms:W3CDTF">2016-02-25T14:37:25Z</dcterms:created>
  <dcterms:modified xsi:type="dcterms:W3CDTF">2019-11-19T08:36:57Z</dcterms:modified>
</cp:coreProperties>
</file>