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4.xml" ContentType="application/vnd.openxmlformats-officedocument.drawing+xml"/>
  <Override PartName="/xl/charts/chart3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5.xml" ContentType="application/vnd.openxmlformats-officedocument.drawing+xml"/>
  <Override PartName="/xl/charts/chart3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6.xml" ContentType="application/vnd.openxmlformats-officedocument.drawing+xml"/>
  <Override PartName="/xl/charts/chart3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7.xml" ContentType="application/vnd.openxmlformats-officedocument.drawing+xml"/>
  <Override PartName="/xl/charts/chart3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9.xml" ContentType="application/vnd.openxmlformats-officedocument.drawing+xml"/>
  <Override PartName="/xl/charts/chart3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0.xml" ContentType="application/vnd.openxmlformats-officedocument.drawing+xml"/>
  <Override PartName="/xl/charts/chart3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1.xml" ContentType="application/vnd.openxmlformats-officedocument.drawing+xml"/>
  <Override PartName="/xl/charts/chart3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3.xml" ContentType="application/vnd.openxmlformats-officedocument.drawing+xml"/>
  <Override PartName="/xl/charts/chart41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2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4.xml" ContentType="application/vnd.openxmlformats-officedocument.drawing+xml"/>
  <Override PartName="/xl/charts/chart43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5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7.xml" ContentType="application/vnd.openxmlformats-officedocument.drawing+xml"/>
  <Override PartName="/xl/charts/chart47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nb.local\hnb\Users01$\sspoljar\My Documents\2017\Platni promet\PTR tablice za web\"/>
    </mc:Choice>
  </mc:AlternateContent>
  <bookViews>
    <workbookView xWindow="0" yWindow="0" windowWidth="18960" windowHeight="5736"/>
  </bookViews>
  <sheets>
    <sheet name="Table 1" sheetId="13" r:id="rId1"/>
    <sheet name="Figure 1, 2, 3 and 4" sheetId="15" r:id="rId2"/>
    <sheet name="Figure 5" sheetId="14" r:id="rId3"/>
    <sheet name="Figure 6, 7 and 8" sheetId="29" r:id="rId4"/>
    <sheet name="Figure 9, 10 and 11" sheetId="28" r:id="rId5"/>
    <sheet name="Figure 12, 13 and 14" sheetId="27" r:id="rId6"/>
    <sheet name="Figure 15, 16, 17 and 18" sheetId="26" r:id="rId7"/>
    <sheet name="Table 2 and 3" sheetId="25" r:id="rId8"/>
    <sheet name="Table 4" sheetId="24" r:id="rId9"/>
    <sheet name="Figure 19" sheetId="23" r:id="rId10"/>
    <sheet name="Figure 20, 21 and 22" sheetId="22" r:id="rId11"/>
    <sheet name="Figure 23" sheetId="21" r:id="rId12"/>
    <sheet name="Figure 24, 25 and 26" sheetId="20" r:id="rId13"/>
    <sheet name="Figure 27 and 28" sheetId="30" r:id="rId14"/>
    <sheet name="Figure 29" sheetId="31" r:id="rId15"/>
    <sheet name="Figure 30" sheetId="32" r:id="rId16"/>
    <sheet name="Figure 31 and 32" sheetId="33" r:id="rId17"/>
    <sheet name="Figure 33" sheetId="54" r:id="rId18"/>
    <sheet name="Figure 34" sheetId="53" r:id="rId19"/>
    <sheet name="Figure 35" sheetId="52" r:id="rId20"/>
    <sheet name="Figure 36" sheetId="51" r:id="rId21"/>
    <sheet name="Figure 37" sheetId="50" r:id="rId22"/>
    <sheet name="Figure 38" sheetId="49" r:id="rId23"/>
    <sheet name="Figure 39" sheetId="48" r:id="rId24"/>
    <sheet name="Figure 40" sheetId="47" r:id="rId25"/>
    <sheet name="Figure 41 and 42" sheetId="46" r:id="rId26"/>
    <sheet name="Table 5" sheetId="45" r:id="rId27"/>
    <sheet name="Figure 43" sheetId="44" r:id="rId28"/>
    <sheet name="Table 6" sheetId="43" r:id="rId29"/>
    <sheet name="Table 7" sheetId="42" r:id="rId30"/>
    <sheet name="Figure 44 and 45" sheetId="41" r:id="rId31"/>
    <sheet name="Figure 46" sheetId="40" r:id="rId32"/>
    <sheet name="Figure 47" sheetId="39" r:id="rId33"/>
    <sheet name="Table 8" sheetId="38" r:id="rId34"/>
  </sheets>
  <definedNames>
    <definedName name="_xlnm.Print_Area" localSheetId="13">'Figure 27 and 28'!$A$1:$W$65</definedName>
    <definedName name="_xlnm.Print_Area" localSheetId="16">'Figure 31 and 32'!$A$1:$W$70</definedName>
  </definedNames>
  <calcPr calcId="152511"/>
</workbook>
</file>

<file path=xl/calcChain.xml><?xml version="1.0" encoding="utf-8"?>
<calcChain xmlns="http://schemas.openxmlformats.org/spreadsheetml/2006/main">
  <c r="H23" i="44" l="1"/>
  <c r="G23" i="44"/>
  <c r="F23" i="44"/>
  <c r="F6" i="24"/>
  <c r="E6" i="24"/>
  <c r="B23" i="25"/>
  <c r="B22" i="25"/>
  <c r="B21" i="25"/>
  <c r="B20" i="25"/>
  <c r="B19" i="25"/>
  <c r="B18" i="25"/>
  <c r="B17" i="25"/>
  <c r="D16" i="25"/>
  <c r="C16" i="25"/>
  <c r="B16" i="25"/>
  <c r="D9" i="38" l="1"/>
  <c r="C9" i="38"/>
  <c r="E79" i="39"/>
  <c r="E78" i="39"/>
  <c r="E77" i="39"/>
  <c r="E76" i="39"/>
  <c r="E75" i="39"/>
  <c r="E74" i="39"/>
  <c r="E73" i="39"/>
  <c r="E72" i="39"/>
  <c r="E71" i="39"/>
  <c r="E70" i="39"/>
  <c r="E69" i="39"/>
  <c r="E68" i="39"/>
  <c r="E59" i="39"/>
  <c r="E58" i="39"/>
  <c r="E57" i="39"/>
  <c r="E56" i="39"/>
  <c r="E55" i="39"/>
  <c r="E54" i="39"/>
  <c r="E53" i="39"/>
  <c r="E52" i="39"/>
  <c r="E51" i="39"/>
  <c r="E50" i="39"/>
  <c r="E49" i="39"/>
  <c r="E48" i="39"/>
  <c r="E79" i="40"/>
  <c r="E78" i="40"/>
  <c r="E77" i="40"/>
  <c r="E76" i="40"/>
  <c r="E75" i="40"/>
  <c r="E74" i="40"/>
  <c r="E73" i="40"/>
  <c r="E72" i="40"/>
  <c r="E71" i="40"/>
  <c r="E70" i="40"/>
  <c r="E69" i="40"/>
  <c r="E68" i="40"/>
  <c r="E59" i="40"/>
  <c r="E58" i="40"/>
  <c r="E57" i="40"/>
  <c r="E56" i="40"/>
  <c r="E55" i="40"/>
  <c r="E54" i="40"/>
  <c r="E53" i="40"/>
  <c r="E52" i="40"/>
  <c r="E51" i="40"/>
  <c r="E50" i="40"/>
  <c r="E49" i="40"/>
  <c r="E48" i="40"/>
  <c r="E59" i="41"/>
  <c r="E58" i="41"/>
  <c r="E57" i="41"/>
  <c r="E56" i="41"/>
  <c r="E55" i="41"/>
  <c r="E54" i="41"/>
  <c r="E53" i="41"/>
  <c r="E52" i="41"/>
  <c r="E51" i="41"/>
  <c r="E50" i="41"/>
  <c r="E49" i="41"/>
  <c r="E48" i="41"/>
  <c r="E17" i="41"/>
  <c r="E16" i="41"/>
  <c r="E15" i="41"/>
  <c r="E14" i="41"/>
  <c r="E13" i="41"/>
  <c r="E12" i="41"/>
  <c r="E11" i="41"/>
  <c r="E10" i="41"/>
  <c r="E9" i="41"/>
  <c r="E8" i="41"/>
  <c r="E7" i="41"/>
  <c r="E6" i="41"/>
  <c r="D9" i="45"/>
  <c r="C9" i="45"/>
  <c r="E18" i="48"/>
  <c r="E17" i="48"/>
  <c r="E16" i="48"/>
  <c r="E15" i="48"/>
  <c r="E14" i="48"/>
  <c r="E13" i="48"/>
  <c r="E12" i="48"/>
  <c r="E11" i="48"/>
  <c r="E10" i="48"/>
  <c r="E9" i="48"/>
  <c r="E8" i="48"/>
  <c r="E7" i="48"/>
  <c r="F12" i="49"/>
  <c r="D12" i="49"/>
  <c r="F11" i="49"/>
  <c r="D11" i="49"/>
  <c r="F10" i="49"/>
  <c r="D10" i="49"/>
  <c r="F9" i="49"/>
  <c r="D9" i="49"/>
  <c r="F8" i="49"/>
  <c r="D8" i="49"/>
  <c r="F7" i="49"/>
  <c r="D7" i="49"/>
  <c r="D20" i="50"/>
  <c r="C20" i="50"/>
  <c r="D20" i="51"/>
  <c r="C20" i="51"/>
  <c r="D18" i="54"/>
  <c r="C18" i="54"/>
  <c r="F20" i="32" l="1"/>
  <c r="E20" i="32"/>
  <c r="D20" i="32"/>
  <c r="C20" i="32"/>
  <c r="H19" i="32"/>
  <c r="G19" i="32"/>
  <c r="H18" i="32"/>
  <c r="G18" i="32"/>
  <c r="H17" i="32"/>
  <c r="G17" i="32"/>
  <c r="H16" i="32"/>
  <c r="G16" i="32"/>
  <c r="H15" i="32"/>
  <c r="G15" i="32"/>
  <c r="H14" i="32"/>
  <c r="G14" i="32"/>
  <c r="H13" i="32"/>
  <c r="G13" i="32"/>
  <c r="H12" i="32"/>
  <c r="G12" i="32"/>
  <c r="H11" i="32"/>
  <c r="G11" i="32"/>
  <c r="H10" i="32"/>
  <c r="G10" i="32"/>
  <c r="H9" i="32"/>
  <c r="G9" i="32"/>
  <c r="H8" i="32"/>
  <c r="H20" i="32" s="1"/>
  <c r="G8" i="32"/>
  <c r="G20" i="32" s="1"/>
  <c r="F19" i="31" l="1"/>
  <c r="E19" i="31"/>
  <c r="D19" i="31"/>
  <c r="C19" i="31"/>
  <c r="H18" i="31"/>
  <c r="G18" i="31"/>
  <c r="H17" i="31"/>
  <c r="G17" i="31"/>
  <c r="H16" i="31"/>
  <c r="G16" i="31"/>
  <c r="H15" i="31"/>
  <c r="G15" i="31"/>
  <c r="H14" i="31"/>
  <c r="G14" i="31"/>
  <c r="H13" i="31"/>
  <c r="G13" i="31"/>
  <c r="H12" i="31"/>
  <c r="G12" i="31"/>
  <c r="H11" i="31"/>
  <c r="G11" i="31"/>
  <c r="H10" i="31"/>
  <c r="G10" i="31"/>
  <c r="H9" i="31"/>
  <c r="G9" i="31"/>
  <c r="H8" i="31"/>
  <c r="G8" i="31"/>
  <c r="H7" i="31"/>
  <c r="H19" i="31" s="1"/>
  <c r="G7" i="31"/>
  <c r="G19" i="31" s="1"/>
  <c r="F19" i="20" l="1"/>
  <c r="E19" i="20"/>
  <c r="D19" i="20"/>
  <c r="C19" i="20"/>
  <c r="H19" i="21"/>
  <c r="G19" i="21"/>
  <c r="F19" i="21"/>
  <c r="E19" i="21"/>
  <c r="D19" i="21"/>
  <c r="C19" i="21"/>
  <c r="F19" i="22" l="1"/>
  <c r="E19" i="22"/>
  <c r="D19" i="22"/>
  <c r="C19" i="22"/>
  <c r="H18" i="22"/>
  <c r="G18" i="22"/>
  <c r="H17" i="22"/>
  <c r="G17" i="22"/>
  <c r="H16" i="22"/>
  <c r="G16" i="22"/>
  <c r="H15" i="22"/>
  <c r="G15" i="22"/>
  <c r="H14" i="22"/>
  <c r="G14" i="22"/>
  <c r="H13" i="22"/>
  <c r="G13" i="22"/>
  <c r="H12" i="22"/>
  <c r="G12" i="22"/>
  <c r="H11" i="22"/>
  <c r="G11" i="22"/>
  <c r="H10" i="22"/>
  <c r="G10" i="22"/>
  <c r="H9" i="22"/>
  <c r="G9" i="22"/>
  <c r="H8" i="22"/>
  <c r="G8" i="22"/>
  <c r="H7" i="22"/>
  <c r="G7" i="22"/>
  <c r="G19" i="22" s="1"/>
  <c r="H19" i="22" l="1"/>
  <c r="F82" i="26"/>
  <c r="E82" i="26"/>
  <c r="D82" i="26"/>
  <c r="C82" i="26"/>
  <c r="H81" i="26"/>
  <c r="G81" i="26"/>
  <c r="H80" i="26"/>
  <c r="G80" i="26"/>
  <c r="H79" i="26"/>
  <c r="G79" i="26"/>
  <c r="H78" i="26"/>
  <c r="G78" i="26"/>
  <c r="H77" i="26"/>
  <c r="G77" i="26"/>
  <c r="H76" i="26"/>
  <c r="G76" i="26"/>
  <c r="H75" i="26"/>
  <c r="G75" i="26"/>
  <c r="H74" i="26"/>
  <c r="G74" i="26"/>
  <c r="H73" i="26"/>
  <c r="G73" i="26"/>
  <c r="H72" i="26"/>
  <c r="G72" i="26"/>
  <c r="H71" i="26"/>
  <c r="G71" i="26"/>
  <c r="H70" i="26"/>
  <c r="G70" i="26"/>
  <c r="F19" i="26"/>
  <c r="E19" i="26"/>
  <c r="D19" i="26"/>
  <c r="C19" i="26"/>
  <c r="H18" i="26"/>
  <c r="G18" i="26"/>
  <c r="H17" i="26"/>
  <c r="G17" i="26"/>
  <c r="H16" i="26"/>
  <c r="G16" i="26"/>
  <c r="H15" i="26"/>
  <c r="G15" i="26"/>
  <c r="H14" i="26"/>
  <c r="G14" i="26"/>
  <c r="H13" i="26"/>
  <c r="G13" i="26"/>
  <c r="H12" i="26"/>
  <c r="G12" i="26"/>
  <c r="H11" i="26"/>
  <c r="G11" i="26"/>
  <c r="H10" i="26"/>
  <c r="G10" i="26"/>
  <c r="H9" i="26"/>
  <c r="G9" i="26"/>
  <c r="H8" i="26"/>
  <c r="G8" i="26"/>
  <c r="H7" i="26"/>
  <c r="G7" i="26"/>
  <c r="F19" i="27"/>
  <c r="E19" i="27"/>
  <c r="D19" i="27"/>
  <c r="C19" i="27"/>
  <c r="H18" i="27"/>
  <c r="G18" i="27"/>
  <c r="H17" i="27"/>
  <c r="G17" i="27"/>
  <c r="H16" i="27"/>
  <c r="G16" i="27"/>
  <c r="H15" i="27"/>
  <c r="G15" i="27"/>
  <c r="H14" i="27"/>
  <c r="G14" i="27"/>
  <c r="H13" i="27"/>
  <c r="G13" i="27"/>
  <c r="H12" i="27"/>
  <c r="G12" i="27"/>
  <c r="H11" i="27"/>
  <c r="G11" i="27"/>
  <c r="H10" i="27"/>
  <c r="G10" i="27"/>
  <c r="H9" i="27"/>
  <c r="G9" i="27"/>
  <c r="H8" i="27"/>
  <c r="G8" i="27"/>
  <c r="H7" i="27"/>
  <c r="G7" i="27"/>
  <c r="F19" i="28"/>
  <c r="E19" i="28"/>
  <c r="D19" i="28"/>
  <c r="C19" i="28"/>
  <c r="H18" i="28"/>
  <c r="G18" i="28"/>
  <c r="H17" i="28"/>
  <c r="G17" i="28"/>
  <c r="H16" i="28"/>
  <c r="G16" i="28"/>
  <c r="H15" i="28"/>
  <c r="G15" i="28"/>
  <c r="H14" i="28"/>
  <c r="G14" i="28"/>
  <c r="H13" i="28"/>
  <c r="G13" i="28"/>
  <c r="H12" i="28"/>
  <c r="G12" i="28"/>
  <c r="H11" i="28"/>
  <c r="G11" i="28"/>
  <c r="H10" i="28"/>
  <c r="G10" i="28"/>
  <c r="H9" i="28"/>
  <c r="G9" i="28"/>
  <c r="H8" i="28"/>
  <c r="G8" i="28"/>
  <c r="H7" i="28"/>
  <c r="G7" i="28"/>
  <c r="G19" i="28" s="1"/>
  <c r="H19" i="28" l="1"/>
  <c r="G19" i="26"/>
  <c r="G19" i="27"/>
  <c r="H19" i="27"/>
  <c r="G82" i="26"/>
  <c r="H82" i="26"/>
  <c r="H19" i="26"/>
  <c r="F20" i="29" l="1"/>
  <c r="E20" i="29"/>
  <c r="D20" i="29"/>
  <c r="C20" i="29"/>
  <c r="H19" i="29"/>
  <c r="G19" i="29"/>
  <c r="H18" i="29"/>
  <c r="G18" i="29"/>
  <c r="H17" i="29"/>
  <c r="G17" i="29"/>
  <c r="H16" i="29"/>
  <c r="G16" i="29"/>
  <c r="H15" i="29"/>
  <c r="G15" i="29"/>
  <c r="H14" i="29"/>
  <c r="G14" i="29"/>
  <c r="H13" i="29"/>
  <c r="G13" i="29"/>
  <c r="H12" i="29"/>
  <c r="G12" i="29"/>
  <c r="H11" i="29"/>
  <c r="G11" i="29"/>
  <c r="H10" i="29"/>
  <c r="G10" i="29"/>
  <c r="H9" i="29"/>
  <c r="G9" i="29"/>
  <c r="H8" i="29"/>
  <c r="G8" i="29"/>
  <c r="G20" i="29" l="1"/>
  <c r="H20" i="29"/>
  <c r="N15" i="15"/>
  <c r="L15" i="15"/>
  <c r="M13" i="15" s="1"/>
  <c r="N9" i="15"/>
  <c r="O7" i="15" s="1"/>
  <c r="L9" i="15"/>
  <c r="M7" i="15" s="1"/>
  <c r="M5" i="15" l="1"/>
  <c r="N16" i="15"/>
  <c r="M11" i="15"/>
  <c r="M12" i="15"/>
  <c r="O5" i="15"/>
  <c r="L16" i="15"/>
  <c r="O14" i="15"/>
  <c r="M4" i="15"/>
  <c r="M6" i="15"/>
  <c r="M8" i="15"/>
  <c r="O4" i="15"/>
  <c r="O6" i="15"/>
  <c r="O8" i="15"/>
  <c r="O15" i="15" l="1"/>
  <c r="M9" i="15"/>
  <c r="O9" i="15"/>
  <c r="E18" i="13" l="1"/>
  <c r="C18" i="13"/>
  <c r="D15" i="13" l="1"/>
  <c r="D16" i="13"/>
  <c r="F17" i="13"/>
  <c r="F15" i="13"/>
  <c r="F14" i="13"/>
  <c r="D14" i="13"/>
  <c r="E12" i="13"/>
  <c r="C12" i="13"/>
  <c r="C19" i="13" s="1"/>
  <c r="F8" i="13" l="1"/>
  <c r="F11" i="13"/>
  <c r="F7" i="13"/>
  <c r="E19" i="13"/>
  <c r="F10" i="13"/>
  <c r="F9" i="13"/>
  <c r="D11" i="13"/>
  <c r="D10" i="13"/>
  <c r="D9" i="13"/>
  <c r="D8" i="13"/>
  <c r="D7" i="13"/>
  <c r="D12" i="13" l="1"/>
  <c r="F12" i="13"/>
</calcChain>
</file>

<file path=xl/sharedStrings.xml><?xml version="1.0" encoding="utf-8"?>
<sst xmlns="http://schemas.openxmlformats.org/spreadsheetml/2006/main" count="850" uniqueCount="230">
  <si>
    <t/>
  </si>
  <si>
    <t>%</t>
  </si>
  <si>
    <t>Internet</t>
  </si>
  <si>
    <t>Telebanking</t>
  </si>
  <si>
    <t>EUR</t>
  </si>
  <si>
    <t>USD</t>
  </si>
  <si>
    <t>CAD</t>
  </si>
  <si>
    <t>CHF</t>
  </si>
  <si>
    <t>AUD</t>
  </si>
  <si>
    <t xml:space="preserve"> </t>
  </si>
  <si>
    <t>6812565*</t>
  </si>
  <si>
    <t>365275*</t>
  </si>
  <si>
    <t>Payment transactions in the RC</t>
  </si>
  <si>
    <t>Executed payment transactions</t>
  </si>
  <si>
    <t>Number of
transactions</t>
  </si>
  <si>
    <t>Value of transactions</t>
  </si>
  <si>
    <t>A) National payment transactions</t>
  </si>
  <si>
    <t>1 Sent credit transfers</t>
  </si>
  <si>
    <t>2 Standing orders</t>
  </si>
  <si>
    <t>3 Bill-paying service</t>
  </si>
  <si>
    <t>4 Direct debits</t>
  </si>
  <si>
    <t>5 Sent money remittances</t>
  </si>
  <si>
    <t>Total national payment transactions (1 – 5)</t>
  </si>
  <si>
    <t>B) International payment transactions</t>
  </si>
  <si>
    <t>6 Sent credit transfers</t>
  </si>
  <si>
    <t>7 Received credit transfers</t>
  </si>
  <si>
    <t>8 Sent money remittances</t>
  </si>
  <si>
    <t>9 Received money remittances</t>
  </si>
  <si>
    <t>Total international payment transactions (6 – 9)</t>
  </si>
  <si>
    <t>Total (A+B)</t>
  </si>
  <si>
    <t>Source: CNB</t>
  </si>
  <si>
    <r>
      <rPr>
        <b/>
        <sz val="8"/>
        <color theme="1"/>
        <rFont val="Arial"/>
        <family val="2"/>
        <charset val="238"/>
      </rPr>
      <t xml:space="preserve">Executed payment transactions </t>
    </r>
    <r>
      <rPr>
        <sz val="8"/>
        <color theme="1"/>
        <rFont val="Arial"/>
        <family val="2"/>
        <charset val="238"/>
      </rPr>
      <t>include executed payment transactions of credit transfers, standing orders, direct
debits, money remittances and bill-paying services in all currencies.</t>
    </r>
  </si>
  <si>
    <r>
      <rPr>
        <b/>
        <sz val="8"/>
        <color theme="1"/>
        <rFont val="Arial"/>
        <family val="2"/>
        <charset val="238"/>
      </rPr>
      <t xml:space="preserve">Sent credit transfers </t>
    </r>
    <r>
      <rPr>
        <sz val="8"/>
        <color theme="1"/>
        <rFont val="Arial"/>
        <family val="2"/>
        <charset val="238"/>
      </rPr>
      <t>include all national credit transfers executed to debit the payment accounts of consumers,
business entities (non-consumers) and credit institutions.</t>
    </r>
  </si>
  <si>
    <r>
      <rPr>
        <b/>
        <sz val="8"/>
        <color theme="1"/>
        <rFont val="Arial"/>
        <family val="2"/>
        <charset val="238"/>
      </rPr>
      <t xml:space="preserve">Standing orders </t>
    </r>
    <r>
      <rPr>
        <sz val="8"/>
        <color theme="1"/>
        <rFont val="Arial"/>
        <family val="2"/>
        <charset val="238"/>
      </rPr>
      <t>include all national standing orders executed to debit the payment accounts of consumers and
business entities (non-consumers).</t>
    </r>
  </si>
  <si>
    <r>
      <rPr>
        <b/>
        <sz val="8"/>
        <color theme="1"/>
        <rFont val="Arial"/>
        <family val="2"/>
        <charset val="238"/>
      </rPr>
      <t xml:space="preserve">Bill-paying service </t>
    </r>
    <r>
      <rPr>
        <sz val="8"/>
        <color theme="1"/>
        <rFont val="Arial"/>
        <family val="2"/>
        <charset val="238"/>
      </rPr>
      <t>includes all national payment account payment services executed to debit consumers and business
entities (non-consumers).</t>
    </r>
  </si>
  <si>
    <r>
      <rPr>
        <b/>
        <sz val="8"/>
        <color theme="1"/>
        <rFont val="Arial"/>
        <family val="2"/>
        <charset val="238"/>
      </rPr>
      <t xml:space="preserve">Direct debits </t>
    </r>
    <r>
      <rPr>
        <sz val="8"/>
        <color theme="1"/>
        <rFont val="Arial"/>
        <family val="2"/>
        <charset val="238"/>
      </rPr>
      <t>include all national direct debits executed to debit the payment accounts of consumers and business
entities (non-consumers).</t>
    </r>
  </si>
  <si>
    <r>
      <rPr>
        <b/>
        <sz val="8"/>
        <color theme="1"/>
        <rFont val="Arial"/>
        <family val="2"/>
        <charset val="238"/>
      </rPr>
      <t xml:space="preserve">Sent money remittances </t>
    </r>
    <r>
      <rPr>
        <sz val="8"/>
        <color theme="1"/>
        <rFont val="Arial"/>
        <family val="2"/>
        <charset val="238"/>
      </rPr>
      <t>include all national money remittances executed to debit consumers and business entities
(non-consumers).</t>
    </r>
  </si>
  <si>
    <r>
      <rPr>
        <b/>
        <sz val="8"/>
        <color theme="1"/>
        <rFont val="Arial"/>
        <family val="2"/>
        <charset val="238"/>
      </rPr>
      <t xml:space="preserve">Sent credit transfers </t>
    </r>
    <r>
      <rPr>
        <sz val="8"/>
        <color theme="1"/>
        <rFont val="Arial"/>
        <family val="2"/>
        <charset val="238"/>
      </rPr>
      <t>include all international credit transfers executed to debit the payment accounts of consumers,
business entities (non-consumers) and credit institutions.</t>
    </r>
  </si>
  <si>
    <r>
      <rPr>
        <b/>
        <sz val="8"/>
        <color theme="1"/>
        <rFont val="Arial"/>
        <family val="2"/>
        <charset val="238"/>
      </rPr>
      <t xml:space="preserve">Received credit transfers </t>
    </r>
    <r>
      <rPr>
        <sz val="8"/>
        <color theme="1"/>
        <rFont val="Arial"/>
        <family val="2"/>
        <charset val="238"/>
      </rPr>
      <t>include all international credit transfers to credit the payment accounts of consumers,
business entities (non-consumers) and credit institutions.</t>
    </r>
  </si>
  <si>
    <r>
      <rPr>
        <b/>
        <sz val="8"/>
        <color theme="1"/>
        <rFont val="Arial"/>
        <family val="2"/>
        <charset val="238"/>
      </rPr>
      <t xml:space="preserve">Sent money remittances </t>
    </r>
    <r>
      <rPr>
        <sz val="8"/>
        <color theme="1"/>
        <rFont val="Arial"/>
        <family val="2"/>
        <charset val="238"/>
      </rPr>
      <t>include all international money remittances to debit consumers and business entities (non-consumers).</t>
    </r>
  </si>
  <si>
    <r>
      <rPr>
        <b/>
        <sz val="8"/>
        <color theme="1"/>
        <rFont val="Arial"/>
        <family val="2"/>
        <charset val="238"/>
      </rPr>
      <t xml:space="preserve">Received money remittances </t>
    </r>
    <r>
      <rPr>
        <sz val="8"/>
        <color theme="1"/>
        <rFont val="Arial"/>
        <family val="2"/>
        <charset val="238"/>
      </rPr>
      <t>include all international money remittances to credit consumers and business entities
(non-consumers).</t>
    </r>
  </si>
  <si>
    <t>Figure 1 Structure of national payment transactions according to number of executed transactions</t>
  </si>
  <si>
    <t>Executed payment transactions {1}</t>
  </si>
  <si>
    <t>Sent credit transfers</t>
  </si>
  <si>
    <t>Standing orders</t>
  </si>
  <si>
    <t>Bill-paying service</t>
  </si>
  <si>
    <t>Direct debits</t>
  </si>
  <si>
    <t>Sent money remittances</t>
  </si>
  <si>
    <t>Received credit transfers</t>
  </si>
  <si>
    <t>Received money remittances</t>
  </si>
  <si>
    <t>Total international payment transactions (6 – 8)</t>
  </si>
  <si>
    <t>Figure 2 Structure of national payment transactions according to value of executed transactions</t>
  </si>
  <si>
    <t>Figure 3 Structure of international payment transactions according to number of executed transactions</t>
  </si>
  <si>
    <t>Figure 4 Structure of international payment transactions according to value of executed transactions</t>
  </si>
  <si>
    <t>Figure 5 Structure of credit transfers</t>
  </si>
  <si>
    <t>Sent national and cross-border/international credit transfers in all currencies (other than the kuna)</t>
  </si>
  <si>
    <t>converted into kuna</t>
  </si>
  <si>
    <t>Reporting period</t>
  </si>
  <si>
    <t>Consumer</t>
  </si>
  <si>
    <t>Business entity (non-consumer)</t>
  </si>
  <si>
    <t>Total</t>
  </si>
  <si>
    <t>Number of transactions – left</t>
  </si>
  <si>
    <t>Value of transactions – right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</si>
  <si>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</si>
  <si>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</si>
  <si>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</si>
  <si>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</si>
  <si>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</si>
  <si>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</si>
  <si>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</si>
  <si>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</si>
  <si>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</si>
  <si>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</si>
  <si>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</si>
  <si>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</si>
  <si>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Figure 6 Total sent national and cross-border/international credit transfers of consumers and business entities (non-consumers)</t>
  </si>
  <si>
    <t xml:space="preserve">Figure 7 Sent national and cross-border/international credit transfers of consumers </t>
  </si>
  <si>
    <t xml:space="preserve">Figure 8 Sent national and cross-border/international credit transfers of business entities (non-consumers) </t>
  </si>
  <si>
    <t>Sent national credit transfers in kuna</t>
  </si>
  <si>
    <t xml:space="preserve">Figure 9 Total sent national credit transfers of consumers and business entities (non-consumers) </t>
  </si>
  <si>
    <t>Figure 10 Sent national credit transfers of consumers</t>
  </si>
  <si>
    <t xml:space="preserve">Figure 11 Sent national credit transfers of business entities (non-consumers) </t>
  </si>
  <si>
    <t>Sent national credit transfers in all currencies (other than the kuna)</t>
  </si>
  <si>
    <t xml:space="preserve">Figure 12 Total sent national credit transfers of consumers and business entities (non-consumers) </t>
  </si>
  <si>
    <t>Figure 13 Sent national credit transfers of consumers</t>
  </si>
  <si>
    <t>Figure 14 Sent national credit transfers of business entities (non-consumers)</t>
  </si>
  <si>
    <t>Number of national credit transfers according to the method of initiation in kuna</t>
  </si>
  <si>
    <t>Number of transactions</t>
  </si>
  <si>
    <t>Figure 15 Total number of national credit transfers of consumers according to the method of initiation</t>
  </si>
  <si>
    <t>Figure 17 Total number of national credit transfers of business entities (non-consumers) according to the method of initiation</t>
  </si>
  <si>
    <t>Consumer – number of transactions</t>
  </si>
  <si>
    <t>Paper-based</t>
  </si>
  <si>
    <t>Electronically</t>
  </si>
  <si>
    <t>Business entity (non-consumer) – number of transactions</t>
  </si>
  <si>
    <t>Table 2 Total number of national credit transfers executed electronically</t>
  </si>
  <si>
    <t>Payment method</t>
  </si>
  <si>
    <t>Business entity
(non-consumer)</t>
  </si>
  <si>
    <t>Over the counter</t>
  </si>
  <si>
    <t>Mobile phone</t>
  </si>
  <si>
    <t>ATM/banking kiosk</t>
  </si>
  <si>
    <t>E-bill</t>
  </si>
  <si>
    <t>Other</t>
  </si>
  <si>
    <t>Table 3 Total value of national credit transfers executed electronically</t>
  </si>
  <si>
    <t>Services</t>
  </si>
  <si>
    <t>Internet banking</t>
  </si>
  <si>
    <t>Mobile banking</t>
  </si>
  <si>
    <t>Number of standing order contracts</t>
  </si>
  <si>
    <t xml:space="preserve">Consumer – left </t>
  </si>
  <si>
    <t>Business entity (non-consumer) – right</t>
  </si>
  <si>
    <t>Figure 19 Number of standing order contracts</t>
  </si>
  <si>
    <t>Number of transactions  – left</t>
  </si>
  <si>
    <t>(non-consumers)</t>
  </si>
  <si>
    <t xml:space="preserve">Figure 21 Number and value of standing order transactions of consumers </t>
  </si>
  <si>
    <t xml:space="preserve">Figure 22 Number and value of standing order transactions of business entities (non-consumers) </t>
  </si>
  <si>
    <t>Sent cross-border/international credit transfers in kuna</t>
  </si>
  <si>
    <t xml:space="preserve">Figure 23 Total sent cross-border/international credit transfers of consumers and business entities (non-consumers) </t>
  </si>
  <si>
    <t>Sent cross-border/international credit transfers in all currencies (other than the kuna)</t>
  </si>
  <si>
    <t xml:space="preserve">Figure 24 Total sent cross-border/international credit transfers of consumers and business entities (non-consumers) </t>
  </si>
  <si>
    <t>Figure 25 Sent cross-border/international credit transfers of consumers</t>
  </si>
  <si>
    <t xml:space="preserve">Figure 26 Sent cross-border/international credit transfers of business entities (non-consumers) </t>
  </si>
  <si>
    <t>Structure of the share of currencies in the total number of transactions of sent cross-border/international credit transfers of consumers and business entities (non-consumers)</t>
  </si>
  <si>
    <t>Currency</t>
  </si>
  <si>
    <t xml:space="preserve">Total number of transactions of consumers and business entities (non-consumers) </t>
  </si>
  <si>
    <t>GBP</t>
  </si>
  <si>
    <t>Figure 27 Structure of the share of currencies in the total number of transactions of sent cross-border/international credit transfers of consumers and business entities (non-consumers)</t>
  </si>
  <si>
    <t>Structure of the share of currencies in the total value of transactions of sent cross-border/international credit transfers of consumers and business entities (non-consumers)</t>
  </si>
  <si>
    <t xml:space="preserve">Total value of transactions of consumers and business entities (non-consumers) </t>
  </si>
  <si>
    <t>Figure 28 Structure of the share of currencies in the total value of transactions of sent cross-border/international credit transfers of consumers and business entities (non-consumers)</t>
  </si>
  <si>
    <t>Received cross-border/international credit transfers in kuna</t>
  </si>
  <si>
    <t xml:space="preserve">Figure 29 Total received cross-border/international credit transfers of consumers and business entities (non-consumers) </t>
  </si>
  <si>
    <t>Received cross-border/international credit transfers in all currencies (other than the kuna)</t>
  </si>
  <si>
    <t>Figure 30 Total received cross-border/international credit transfers of consumers and business entities (non-consumers)</t>
  </si>
  <si>
    <t>Structure of the share of currencies in the total number of transactions of received cross-border/international credit transfers of consumers and business entities (non-consumers)</t>
  </si>
  <si>
    <t>Figure 31 Structure of the share of currencies in the total number of transactions of received cross-border/international credit transfers of consumers and business entities (non-consumers)</t>
  </si>
  <si>
    <t>Structure of the share of currencies in the total value of transactions of received cross-border/international credit transfers of consumers and business entities (non-consumers)</t>
  </si>
  <si>
    <t>Figure 32 Structure of the share of currencies in the total value of transactions of received cross-border/international credit transfers of consumers and business entities (non-consumers)</t>
  </si>
  <si>
    <t>Figure 33 Number and value of transactions of the bill-paying service</t>
  </si>
  <si>
    <t>Sent money remittances in the RC</t>
  </si>
  <si>
    <t xml:space="preserve">Figure 34 Sent money remittances in the RC </t>
  </si>
  <si>
    <t>Sent cross-border/international money remittances</t>
  </si>
  <si>
    <t xml:space="preserve">Figure 35 Sent cross-border/international money remittances </t>
  </si>
  <si>
    <t>Received cross-border/international money remittances</t>
  </si>
  <si>
    <t xml:space="preserve">Figure 36 Received cross-border/international money remittances </t>
  </si>
  <si>
    <t>Received cross-border/international money remittances in other currencies</t>
  </si>
  <si>
    <t xml:space="preserve">Figure 37 Received cross-border/international money remittances </t>
  </si>
  <si>
    <t>Received cross-border/international money remittances in the five most represented currencies</t>
  </si>
  <si>
    <t>Number of transactions – share</t>
  </si>
  <si>
    <t>Value of transactions – share</t>
  </si>
  <si>
    <t>Total – other currencies</t>
  </si>
  <si>
    <t xml:space="preserve">Total </t>
  </si>
  <si>
    <t>Figure 38 Shares of the five most represented currencies in received money remittances</t>
  </si>
  <si>
    <t>Number of direct debit consents</t>
  </si>
  <si>
    <t>Consumer – right</t>
  </si>
  <si>
    <t>Total all</t>
  </si>
  <si>
    <t>Number of consents</t>
  </si>
  <si>
    <t>Figure 39 Number of direct debit consents</t>
  </si>
  <si>
    <t>Total number and value of direct debit transactions</t>
  </si>
  <si>
    <t>Total number of transactions – left</t>
  </si>
  <si>
    <t>Total value of transactions – right</t>
  </si>
  <si>
    <t xml:space="preserve">March </t>
  </si>
  <si>
    <t>Figure 40 Total number and value of direct debit transactions</t>
  </si>
  <si>
    <t>Number and value of direct debits from accounts and payment cards</t>
  </si>
  <si>
    <t>CONSUMERS</t>
  </si>
  <si>
    <t xml:space="preserve">Figure 41 Number and value of direct debit transactions of consumers </t>
  </si>
  <si>
    <t xml:space="preserve">Table 5 Number of accounts of consumers and business entities (non-consumers) </t>
  </si>
  <si>
    <t>on 31 December 2015</t>
  </si>
  <si>
    <t>Type of account</t>
  </si>
  <si>
    <t>Transaction account</t>
  </si>
  <si>
    <t>Another payment account</t>
  </si>
  <si>
    <t>Note: Including blocked accounts on 31 December 2015.</t>
  </si>
  <si>
    <t>Source: CNB.</t>
  </si>
  <si>
    <t>Total: CNB.</t>
  </si>
  <si>
    <t>Total number of accounts of consumers and business entities (non-consumers)</t>
  </si>
  <si>
    <t>(with authorised overdraft, without authorised overdraft and blocked accounts)</t>
  </si>
  <si>
    <t>Consumer – left</t>
  </si>
  <si>
    <t>CONSUMER</t>
  </si>
  <si>
    <t>NON-CONSUMER</t>
  </si>
  <si>
    <t>Not blocked</t>
  </si>
  <si>
    <t>Blocked</t>
  </si>
  <si>
    <t>Figure 43 Total number of accounts of consumers and business entities (non-consumers)</t>
  </si>
  <si>
    <t xml:space="preserve">Table 6 Number of users by payment instrument </t>
  </si>
  <si>
    <t>Description of
payment methods</t>
  </si>
  <si>
    <t>Direct debit</t>
  </si>
  <si>
    <t>Standing order</t>
  </si>
  <si>
    <t>Debit card</t>
  </si>
  <si>
    <t>Credit card</t>
  </si>
  <si>
    <t>Note: As at 31 December 2015.</t>
  </si>
  <si>
    <t>Number of payment
instruments (services)</t>
  </si>
  <si>
    <t>4 and more</t>
  </si>
  <si>
    <t>Number of consumer accounts opened with credit institutions</t>
  </si>
  <si>
    <t>Single-currency</t>
  </si>
  <si>
    <t>Multi-currency</t>
  </si>
  <si>
    <t>Note: Not including blocked accounts.</t>
  </si>
  <si>
    <t xml:space="preserve">Figure 44 Number of single-currency and multi-currency accounts of consumers opened with credit institutions  </t>
  </si>
  <si>
    <t>Number of accounts of business entities (non-consumers) opened with credit institutions</t>
  </si>
  <si>
    <t>Figure 45 Number of single-currency and multi-currency accounts of business entities (non-consumers)</t>
  </si>
  <si>
    <t>Total number of accounts without an authorised overdraft</t>
  </si>
  <si>
    <t>Figure 46 Number of accounts of consumers and business entities (non-consumers) without authorised overdraft</t>
  </si>
  <si>
    <t>Number of consumer accounts without an authorised overdraft</t>
  </si>
  <si>
    <t>Consumer – single-currency</t>
  </si>
  <si>
    <t xml:space="preserve">     Consumer – multi-currency</t>
  </si>
  <si>
    <t>Business entity (non-consumer) – single-currency</t>
  </si>
  <si>
    <t>Business entity (non-consumer) –
multi-currency</t>
  </si>
  <si>
    <t>Total number of accounts with an authorised overdraft</t>
  </si>
  <si>
    <t xml:space="preserve">December </t>
  </si>
  <si>
    <t>Figure 47 Number of accounts of consumers and business entities (non-consumers) with authorised overdrafts</t>
  </si>
  <si>
    <t>Number of consumer accounts with an authorised overdraft</t>
  </si>
  <si>
    <t>Consumer – multi-currency</t>
  </si>
  <si>
    <t>Number of accounts of business entities (non-consumers) with an authorised overdraft</t>
  </si>
  <si>
    <t>Table 8 Number of blocked accounts</t>
  </si>
  <si>
    <t>Total – number of transactions</t>
  </si>
  <si>
    <t>Value of national credit transfers according to the method of initiation in kuna</t>
  </si>
  <si>
    <t>Consumer – value of transactions</t>
  </si>
  <si>
    <t>Business entity (non-consumer) – value of transactions</t>
  </si>
  <si>
    <t>Total – value of transactions</t>
  </si>
  <si>
    <t>Figure 16 Total value of national credit transfers of consumers according to the method of initiation</t>
  </si>
  <si>
    <t>Figure 18 Total value of national credit transfers of business entities (non-consumers) according to the method of initiation</t>
  </si>
  <si>
    <t xml:space="preserve">Table 4 The average number and value of transactions of national credit transfers according to the number of users of payment services </t>
  </si>
  <si>
    <t>Figure 20 Total number and value of standing order transactions of consumers and business entities</t>
  </si>
  <si>
    <t>Business entity 
(non-consumer) – left</t>
  </si>
  <si>
    <t>NON-CONSUMERS</t>
  </si>
  <si>
    <t>Figure 42 Number and value of direct debit transactions of business entities (non-consumers)</t>
  </si>
  <si>
    <t>Business entity 
(non-consumer) – right</t>
  </si>
  <si>
    <t>* Transaction account and another payment account aggregated.</t>
  </si>
  <si>
    <t>Table 7 Payment instruments (services) linked to the payment account</t>
  </si>
  <si>
    <t>Business entity 
(non-consumer) –
single-currency</t>
  </si>
  <si>
    <t>Business entity 
(non-consumer) – multi-currency</t>
  </si>
  <si>
    <t>Number and value of standing order transactions in kuna</t>
  </si>
  <si>
    <t>in kuna</t>
  </si>
  <si>
    <t>Number of business entity (non-consumer) accounts without an authorised overdraft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</si>
</sst>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24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49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</cellStyleXfs>
  <cellXfs count="69">
    <xf numFmtId="0" fontId="0" fillId="0" borderId="0" xfId="0" applyNumberFormat="1"/>
    <xf numFmtId="1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0" xfId="0" applyNumberFormat="1" applyAlignment="1"/>
    <xf numFmtId="0" fontId="0" fillId="0" borderId="0" xfId="0" applyNumberFormat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9" xfId="46" applyNumberFormat="1"/>
    <xf numFmtId="3" fontId="19" fillId="0" borderId="9" xfId="46" applyNumberFormat="1"/>
    <xf numFmtId="0" fontId="19" fillId="0" borderId="8" xfId="45" applyNumberFormat="1"/>
    <xf numFmtId="3" fontId="19" fillId="0" borderId="8" xfId="45" applyNumberFormat="1"/>
    <xf numFmtId="10" fontId="19" fillId="0" borderId="8" xfId="45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0" fontId="0" fillId="0" borderId="0" xfId="0" applyNumberFormat="1" applyFont="1"/>
    <xf numFmtId="0" fontId="22" fillId="0" borderId="0" xfId="0" applyNumberFormat="1" applyFont="1" applyAlignment="1">
      <alignment vertical="center"/>
    </xf>
    <xf numFmtId="3" fontId="19" fillId="0" borderId="0" xfId="42" applyNumberFormat="1"/>
    <xf numFmtId="0" fontId="18" fillId="0" borderId="9" xfId="47" applyNumberFormat="1"/>
    <xf numFmtId="3" fontId="18" fillId="0" borderId="9" xfId="47" applyNumberFormat="1"/>
    <xf numFmtId="3" fontId="0" fillId="33" borderId="0" xfId="0" applyNumberFormat="1" applyFill="1"/>
    <xf numFmtId="3" fontId="18" fillId="33" borderId="9" xfId="47" applyNumberFormat="1" applyFill="1"/>
    <xf numFmtId="0" fontId="19" fillId="0" borderId="0" xfId="42" applyNumberFormat="1"/>
    <xf numFmtId="3" fontId="19" fillId="33" borderId="9" xfId="46" applyNumberFormat="1" applyFill="1"/>
    <xf numFmtId="0" fontId="0" fillId="0" borderId="0" xfId="0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10" fontId="18" fillId="0" borderId="9" xfId="47" applyNumberFormat="1"/>
    <xf numFmtId="0" fontId="20" fillId="0" borderId="0" xfId="43" applyNumberFormat="1"/>
    <xf numFmtId="0" fontId="19" fillId="0" borderId="0" xfId="42" applyNumberFormat="1" applyAlignment="1"/>
    <xf numFmtId="0" fontId="17" fillId="0" borderId="0" xfId="2" applyNumberFormat="1" applyFill="1"/>
    <xf numFmtId="0" fontId="17" fillId="0" borderId="0" xfId="2" applyNumberFormat="1" applyAlignment="1"/>
    <xf numFmtId="3" fontId="18" fillId="0" borderId="9" xfId="47" applyNumberFormat="1" applyAlignment="1">
      <alignment horizontal="right"/>
    </xf>
    <xf numFmtId="0" fontId="0" fillId="0" borderId="0" xfId="0" applyNumberFormat="1" applyAlignment="1">
      <alignment horizontal="left"/>
    </xf>
    <xf numFmtId="9" fontId="0" fillId="0" borderId="0" xfId="0" applyNumberFormat="1"/>
    <xf numFmtId="165" fontId="0" fillId="0" borderId="0" xfId="0" applyNumberFormat="1"/>
    <xf numFmtId="0" fontId="19" fillId="33" borderId="10" xfId="48" applyNumberFormat="1" applyFill="1">
      <alignment horizontal="right" vertical="center" wrapText="1"/>
    </xf>
    <xf numFmtId="0" fontId="19" fillId="0" borderId="10" xfId="48" applyNumberFormat="1" applyAlignment="1">
      <alignment horizontal="right" wrapText="1"/>
    </xf>
    <xf numFmtId="0" fontId="0" fillId="0" borderId="9" xfId="47" applyNumberFormat="1" applyFont="1"/>
    <xf numFmtId="0" fontId="19" fillId="0" borderId="10" xfId="48" applyNumberFormat="1" applyAlignment="1">
      <alignment horizontal="right" vertical="center" wrapText="1"/>
    </xf>
    <xf numFmtId="0" fontId="23" fillId="0" borderId="0" xfId="0" applyNumberFormat="1" applyFont="1"/>
    <xf numFmtId="0" fontId="19" fillId="0" borderId="0" xfId="0" applyNumberFormat="1" applyFont="1"/>
    <xf numFmtId="0" fontId="0" fillId="0" borderId="0" xfId="0" applyNumberFormat="1"/>
    <xf numFmtId="0" fontId="19" fillId="0" borderId="0" xfId="42" applyNumberFormat="1"/>
    <xf numFmtId="0" fontId="0" fillId="0" borderId="0" xfId="0" applyNumberFormat="1"/>
    <xf numFmtId="0" fontId="17" fillId="0" borderId="0" xfId="2" applyNumberFormat="1"/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0" fillId="0" borderId="0" xfId="0" applyNumberFormat="1"/>
    <xf numFmtId="0" fontId="0" fillId="0" borderId="0" xfId="43" applyNumberFormat="1" applyFont="1"/>
    <xf numFmtId="0" fontId="0" fillId="0" borderId="9" xfId="47" applyNumberFormat="1" applyFont="1" applyAlignment="1">
      <alignment vertical="center"/>
    </xf>
    <xf numFmtId="0" fontId="0" fillId="0" borderId="0" xfId="0" applyNumberFormat="1"/>
    <xf numFmtId="0" fontId="17" fillId="0" borderId="0" xfId="2" applyNumberFormat="1"/>
    <xf numFmtId="0" fontId="0" fillId="0" borderId="0" xfId="0" applyNumberFormat="1" applyAlignment="1">
      <alignment vertical="top" wrapText="1"/>
    </xf>
    <xf numFmtId="0" fontId="19" fillId="0" borderId="11" xfId="48" applyNumberFormat="1" applyBorder="1" applyAlignment="1">
      <alignment horizontal="left" vertical="center" wrapText="1"/>
    </xf>
    <xf numFmtId="0" fontId="19" fillId="0" borderId="9" xfId="48" applyNumberFormat="1" applyBorder="1" applyAlignment="1">
      <alignment horizontal="left" vertical="center" wrapText="1"/>
    </xf>
    <xf numFmtId="0" fontId="19" fillId="0" borderId="10" xfId="48" applyNumberFormat="1" applyAlignment="1">
      <alignment horizontal="center" vertical="center" wrapText="1"/>
    </xf>
    <xf numFmtId="0" fontId="19" fillId="33" borderId="10" xfId="48" applyNumberFormat="1" applyFill="1" applyAlignment="1">
      <alignment horizontal="center" vertical="center" wrapText="1"/>
    </xf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0" fillId="0" borderId="0" xfId="43" applyNumberFormat="1" applyFont="1"/>
    <xf numFmtId="0" fontId="18" fillId="0" borderId="0" xfId="43" applyNumberFormat="1" applyFont="1"/>
  </cellXfs>
  <cellStyles count="49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/>
    <cellStyle name="Napomene" xfId="43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Povezana ćelija" xfId="12" builtinId="24" customBuiltin="1"/>
    <cellStyle name="Provjera ćelije" xfId="13" builtinId="23" customBuiltin="1"/>
    <cellStyle name="Tanka linija ispod" xfId="44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/>
    <cellStyle name="Ukupno - zadnji redak" xfId="46"/>
    <cellStyle name="Unos" xfId="9" builtinId="20" customBuiltin="1"/>
    <cellStyle name="Zadnji redak" xfId="47"/>
    <cellStyle name="Zaglavlje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62777777777777"/>
          <c:y val="0.11414895833333333"/>
          <c:w val="0.5720171717171717"/>
          <c:h val="0.78652361111111113"/>
        </c:manualLayout>
      </c:layout>
      <c:pieChart>
        <c:varyColors val="1"/>
        <c:ser>
          <c:idx val="0"/>
          <c:order val="0"/>
          <c:explosion val="13"/>
          <c:dLbls>
            <c:dLbl>
              <c:idx val="0"/>
              <c:layout>
                <c:manualLayout>
                  <c:x val="-9.6464646464646756E-3"/>
                  <c:y val="9.86871844976387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Sent credit transfers</a:t>
                    </a:r>
                    <a:r>
                      <a:rPr lang="en-US" baseline="0"/>
                      <a:t>
</a:t>
                    </a:r>
                    <a:fld id="{FEE8799B-B0E8-45AE-AE3D-EE271931209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452020202020202E-2"/>
                  <c:y val="-7.97326168376486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Standing orders</a:t>
                    </a:r>
                    <a:r>
                      <a:rPr lang="en-US" baseline="0"/>
                      <a:t>
</a:t>
                    </a:r>
                    <a:fld id="{1D1A0CB1-751F-4C13-9C25-0A7EF209569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054040404040404"/>
                  <c:y val="-8.31092655919231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Bill-paying service</a:t>
                    </a:r>
                    <a:r>
                      <a:rPr lang="en-US" baseline="0"/>
                      <a:t>
</a:t>
                    </a:r>
                    <a:fld id="{D679D067-6236-4B12-BF86-D9A23D099D1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0969696969696958"/>
                  <c:y val="2.45269500081419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Direct debits</a:t>
                    </a:r>
                    <a:r>
                      <a:rPr lang="en-US" baseline="0"/>
                      <a:t>
</a:t>
                    </a:r>
                    <a:fld id="{95CD8427-28A5-4247-AACE-7DCF71FDDE8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8.1818181818181825E-3"/>
                  <c:y val="0.255150301253867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Sent money remittances</a:t>
                    </a:r>
                    <a:r>
                      <a:rPr lang="en-US" baseline="0"/>
                      <a:t>
</a:t>
                    </a:r>
                    <a:fld id="{382E189A-7EF3-46C8-8B54-C851EFCBBD3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7.6515151515151508E-2"/>
                  <c:y val="-0.270899470899473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20126262626262625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sr-Latn-R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Poslani kreditni transferi </c:v>
              </c:pt>
              <c:pt idx="1">
                <c:v>Trajni nalozi  </c:v>
              </c:pt>
              <c:pt idx="2">
                <c:v>Usluga plaćanja računa </c:v>
              </c:pt>
              <c:pt idx="3">
                <c:v>Izravna terećenja </c:v>
              </c:pt>
              <c:pt idx="4">
                <c:v>Poslane novčane pošiljke </c:v>
              </c:pt>
            </c:strLit>
          </c:cat>
          <c:val>
            <c:numLit>
              <c:formatCode>General</c:formatCode>
              <c:ptCount val="5"/>
              <c:pt idx="0">
                <c:v>265259989</c:v>
              </c:pt>
              <c:pt idx="1">
                <c:v>19019926</c:v>
              </c:pt>
              <c:pt idx="2">
                <c:v>26401117</c:v>
              </c:pt>
              <c:pt idx="3">
                <c:v>20978975</c:v>
              </c:pt>
              <c:pt idx="4">
                <c:v>122523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1"/>
      </c:pieChart>
      <c:spPr>
        <a:scene3d>
          <a:camera prst="orthographicFront"/>
          <a:lightRig rig="threePt" dir="t"/>
        </a:scene3d>
        <a:sp3d>
          <a:bevelT w="6350"/>
        </a:sp3d>
      </c:spPr>
    </c:plotArea>
    <c:plotVisOnly val="1"/>
    <c:dispBlanksAs val="gap"/>
    <c:showDLblsOverMax val="0"/>
  </c:chart>
  <c:spPr>
    <a:ln w="9525" cap="sq" cmpd="sng"/>
  </c:spPr>
  <c:txPr>
    <a:bodyPr/>
    <a:lstStyle/>
    <a:p>
      <a:pPr>
        <a:defRPr sz="800" b="1">
          <a:solidFill>
            <a:sysClr val="windowText" lastClr="000000"/>
          </a:solidFill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9, 10 and 11'!$E$6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9,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9408014</c:v>
              </c:pt>
              <c:pt idx="1">
                <c:v>9454363</c:v>
              </c:pt>
              <c:pt idx="2">
                <c:v>10422429</c:v>
              </c:pt>
              <c:pt idx="3">
                <c:v>10356925</c:v>
              </c:pt>
              <c:pt idx="4">
                <c:v>10435719</c:v>
              </c:pt>
              <c:pt idx="5">
                <c:v>11097298</c:v>
              </c:pt>
              <c:pt idx="6">
                <c:v>11700699</c:v>
              </c:pt>
              <c:pt idx="7">
                <c:v>10405095</c:v>
              </c:pt>
              <c:pt idx="8">
                <c:v>10991277</c:v>
              </c:pt>
              <c:pt idx="9">
                <c:v>10920651</c:v>
              </c:pt>
              <c:pt idx="10">
                <c:v>11152551</c:v>
              </c:pt>
              <c:pt idx="11">
                <c:v>12467710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395200"/>
        <c:axId val="274395760"/>
      </c:lineChart>
      <c:lineChart>
        <c:grouping val="standard"/>
        <c:varyColors val="0"/>
        <c:ser>
          <c:idx val="1"/>
          <c:order val="1"/>
          <c:tx>
            <c:strRef>
              <c:f>'Figure 9, 10 and 11'!$F$6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109403903509</c:v>
              </c:pt>
              <c:pt idx="1">
                <c:v>106538543522</c:v>
              </c:pt>
              <c:pt idx="2">
                <c:v>120256727631</c:v>
              </c:pt>
              <c:pt idx="3">
                <c:v>111856170897</c:v>
              </c:pt>
              <c:pt idx="4">
                <c:v>109856177410</c:v>
              </c:pt>
              <c:pt idx="5">
                <c:v>123247683684</c:v>
              </c:pt>
              <c:pt idx="6">
                <c:v>140780319220</c:v>
              </c:pt>
              <c:pt idx="7">
                <c:v>111036766313</c:v>
              </c:pt>
              <c:pt idx="8">
                <c:v>127928280256</c:v>
              </c:pt>
              <c:pt idx="9">
                <c:v>118405018835</c:v>
              </c:pt>
              <c:pt idx="10">
                <c:v>116684103995</c:v>
              </c:pt>
              <c:pt idx="11">
                <c:v>150817505135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396880"/>
        <c:axId val="274396320"/>
      </c:lineChart>
      <c:catAx>
        <c:axId val="27439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4395760"/>
        <c:crosses val="autoZero"/>
        <c:auto val="1"/>
        <c:lblAlgn val="ctr"/>
        <c:lblOffset val="100"/>
        <c:noMultiLvlLbl val="0"/>
      </c:catAx>
      <c:valAx>
        <c:axId val="27439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43952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743963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439688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720822397200353"/>
                <c:y val="0.2175925925925925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74396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396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12, 13 and 14'!$G$6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47827</c:v>
              </c:pt>
              <c:pt idx="1">
                <c:v>43732</c:v>
              </c:pt>
              <c:pt idx="2">
                <c:v>49438</c:v>
              </c:pt>
              <c:pt idx="3">
                <c:v>47098</c:v>
              </c:pt>
              <c:pt idx="4">
                <c:v>47632</c:v>
              </c:pt>
              <c:pt idx="5">
                <c:v>48457</c:v>
              </c:pt>
              <c:pt idx="6">
                <c:v>55685</c:v>
              </c:pt>
              <c:pt idx="7">
                <c:v>53961</c:v>
              </c:pt>
              <c:pt idx="8">
                <c:v>53940</c:v>
              </c:pt>
              <c:pt idx="9">
                <c:v>50318</c:v>
              </c:pt>
              <c:pt idx="10">
                <c:v>48735</c:v>
              </c:pt>
              <c:pt idx="11">
                <c:v>49042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399680"/>
        <c:axId val="274400240"/>
      </c:lineChart>
      <c:lineChart>
        <c:grouping val="standard"/>
        <c:varyColors val="0"/>
        <c:ser>
          <c:idx val="1"/>
          <c:order val="1"/>
          <c:tx>
            <c:strRef>
              <c:f>'Figure 12, 13 and 14'!$H$6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5320976411</c:v>
              </c:pt>
              <c:pt idx="1">
                <c:v>8111508599</c:v>
              </c:pt>
              <c:pt idx="2">
                <c:v>6232513380</c:v>
              </c:pt>
              <c:pt idx="3">
                <c:v>4878475887</c:v>
              </c:pt>
              <c:pt idx="4">
                <c:v>3663274132</c:v>
              </c:pt>
              <c:pt idx="5">
                <c:v>5103782621</c:v>
              </c:pt>
              <c:pt idx="6">
                <c:v>7652441283</c:v>
              </c:pt>
              <c:pt idx="7">
                <c:v>4941398109</c:v>
              </c:pt>
              <c:pt idx="8">
                <c:v>9811397241</c:v>
              </c:pt>
              <c:pt idx="9">
                <c:v>4357197298</c:v>
              </c:pt>
              <c:pt idx="10">
                <c:v>3728730212</c:v>
              </c:pt>
              <c:pt idx="11">
                <c:v>5825643046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401360"/>
        <c:axId val="274400800"/>
      </c:lineChart>
      <c:catAx>
        <c:axId val="27439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4400240"/>
        <c:crosses val="autoZero"/>
        <c:auto val="1"/>
        <c:lblAlgn val="ctr"/>
        <c:lblOffset val="100"/>
        <c:noMultiLvlLbl val="0"/>
      </c:catAx>
      <c:valAx>
        <c:axId val="27440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43996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744008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440136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720822397200353"/>
                <c:y val="0.226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74401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400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12, 13 and 14'!$C$6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34778</c:v>
              </c:pt>
              <c:pt idx="1">
                <c:v>30361</c:v>
              </c:pt>
              <c:pt idx="2">
                <c:v>34150</c:v>
              </c:pt>
              <c:pt idx="3">
                <c:v>31123</c:v>
              </c:pt>
              <c:pt idx="4">
                <c:v>30379</c:v>
              </c:pt>
              <c:pt idx="5">
                <c:v>30261</c:v>
              </c:pt>
              <c:pt idx="6">
                <c:v>32603</c:v>
              </c:pt>
              <c:pt idx="7">
                <c:v>30033</c:v>
              </c:pt>
              <c:pt idx="8">
                <c:v>32596</c:v>
              </c:pt>
              <c:pt idx="9">
                <c:v>32070</c:v>
              </c:pt>
              <c:pt idx="10">
                <c:v>33001</c:v>
              </c:pt>
              <c:pt idx="11">
                <c:v>32629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826544"/>
        <c:axId val="482827104"/>
      </c:lineChart>
      <c:lineChart>
        <c:grouping val="standard"/>
        <c:varyColors val="0"/>
        <c:ser>
          <c:idx val="1"/>
          <c:order val="1"/>
          <c:tx>
            <c:strRef>
              <c:f>'Figure 12, 13 and 14'!$D$6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1172139814</c:v>
              </c:pt>
              <c:pt idx="1">
                <c:v>984180231</c:v>
              </c:pt>
              <c:pt idx="2">
                <c:v>1312202658</c:v>
              </c:pt>
              <c:pt idx="3">
                <c:v>942285474</c:v>
              </c:pt>
              <c:pt idx="4">
                <c:v>767541287</c:v>
              </c:pt>
              <c:pt idx="5">
                <c:v>913397164</c:v>
              </c:pt>
              <c:pt idx="6">
                <c:v>1060012580</c:v>
              </c:pt>
              <c:pt idx="7">
                <c:v>904645732</c:v>
              </c:pt>
              <c:pt idx="8">
                <c:v>1028002731</c:v>
              </c:pt>
              <c:pt idx="9">
                <c:v>907485926</c:v>
              </c:pt>
              <c:pt idx="10">
                <c:v>1035897196</c:v>
              </c:pt>
              <c:pt idx="11">
                <c:v>1057618596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828224"/>
        <c:axId val="482827664"/>
      </c:lineChart>
      <c:catAx>
        <c:axId val="48282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2827104"/>
        <c:crosses val="autoZero"/>
        <c:auto val="1"/>
        <c:lblAlgn val="ctr"/>
        <c:lblOffset val="100"/>
        <c:noMultiLvlLbl val="0"/>
      </c:catAx>
      <c:valAx>
        <c:axId val="482827104"/>
        <c:scaling>
          <c:orientation val="minMax"/>
          <c:max val="40000"/>
          <c:min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2826544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82827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282822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82828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2827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12, 13 and 14'!$E$6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13049</c:v>
              </c:pt>
              <c:pt idx="1">
                <c:v>13371</c:v>
              </c:pt>
              <c:pt idx="2">
                <c:v>15288</c:v>
              </c:pt>
              <c:pt idx="3">
                <c:v>15975</c:v>
              </c:pt>
              <c:pt idx="4">
                <c:v>17253</c:v>
              </c:pt>
              <c:pt idx="5">
                <c:v>18196</c:v>
              </c:pt>
              <c:pt idx="6">
                <c:v>23082</c:v>
              </c:pt>
              <c:pt idx="7">
                <c:v>23928</c:v>
              </c:pt>
              <c:pt idx="8">
                <c:v>21344</c:v>
              </c:pt>
              <c:pt idx="9">
                <c:v>18248</c:v>
              </c:pt>
              <c:pt idx="10">
                <c:v>15734</c:v>
              </c:pt>
              <c:pt idx="11">
                <c:v>16413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831024"/>
        <c:axId val="482831584"/>
      </c:lineChart>
      <c:lineChart>
        <c:grouping val="standard"/>
        <c:varyColors val="0"/>
        <c:ser>
          <c:idx val="1"/>
          <c:order val="1"/>
          <c:tx>
            <c:strRef>
              <c:f>'Figure 12, 13 and 14'!$F$6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4148836597</c:v>
              </c:pt>
              <c:pt idx="1">
                <c:v>7127328368</c:v>
              </c:pt>
              <c:pt idx="2">
                <c:v>4920310722</c:v>
              </c:pt>
              <c:pt idx="3">
                <c:v>3936190413</c:v>
              </c:pt>
              <c:pt idx="4">
                <c:v>2895732845</c:v>
              </c:pt>
              <c:pt idx="5">
                <c:v>4190385457</c:v>
              </c:pt>
              <c:pt idx="6">
                <c:v>6592428703</c:v>
              </c:pt>
              <c:pt idx="7">
                <c:v>4036752377</c:v>
              </c:pt>
              <c:pt idx="8">
                <c:v>8783394510</c:v>
              </c:pt>
              <c:pt idx="9">
                <c:v>3449711372</c:v>
              </c:pt>
              <c:pt idx="10">
                <c:v>2692833016</c:v>
              </c:pt>
              <c:pt idx="11">
                <c:v>4768024450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832704"/>
        <c:axId val="482832144"/>
      </c:lineChart>
      <c:catAx>
        <c:axId val="48283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2831584"/>
        <c:crosses val="autoZero"/>
        <c:auto val="1"/>
        <c:lblAlgn val="ctr"/>
        <c:lblOffset val="100"/>
        <c:noMultiLvlLbl val="0"/>
      </c:catAx>
      <c:valAx>
        <c:axId val="48283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28310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82832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2832704"/>
        <c:crosses val="max"/>
        <c:crossBetween val="between"/>
        <c:majorUnit val="20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82832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2832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Number of transactions: paper-based</c:v>
              </c:pt>
              <c:pt idx="1">
                <c:v>Number of transactions: electronically</c:v>
              </c:pt>
            </c:strLit>
          </c:cat>
          <c:val>
            <c:numLit>
              <c:formatCode>General</c:formatCode>
              <c:ptCount val="2"/>
              <c:pt idx="0">
                <c:v>70106677</c:v>
              </c:pt>
              <c:pt idx="1">
                <c:v>52860096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Number of transactions: paper-based</c:v>
              </c:pt>
              <c:pt idx="1">
                <c:v>Number of transactions: electronically</c:v>
              </c:pt>
            </c:strLit>
          </c:cat>
          <c:val>
            <c:numLit>
              <c:formatCode>General</c:formatCode>
              <c:ptCount val="2"/>
              <c:pt idx="0">
                <c:v>17383154</c:v>
              </c:pt>
              <c:pt idx="1">
                <c:v>110716190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Value of transactions: paper-based</c:v>
              </c:pt>
              <c:pt idx="1">
                <c:v>Value of transactions: electronically</c:v>
              </c:pt>
            </c:strLit>
          </c:cat>
          <c:val>
            <c:numLit>
              <c:formatCode>General</c:formatCode>
              <c:ptCount val="2"/>
              <c:pt idx="0">
                <c:v>55202908566</c:v>
              </c:pt>
              <c:pt idx="1">
                <c:v>47650476254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Value of transactions: paper-based</c:v>
              </c:pt>
              <c:pt idx="1">
                <c:v>Value of transactions: electronically</c:v>
              </c:pt>
            </c:strLit>
          </c:cat>
          <c:val>
            <c:numLit>
              <c:formatCode>General</c:formatCode>
              <c:ptCount val="2"/>
              <c:pt idx="0">
                <c:v>113036014754</c:v>
              </c:pt>
              <c:pt idx="1">
                <c:v>1330734769018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19'!$C$5</c:f>
              <c:strCache>
                <c:ptCount val="1"/>
                <c:pt idx="0">
                  <c:v>Consumer – left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19'!$B$6:$B$17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1643113</c:v>
              </c:pt>
              <c:pt idx="1">
                <c:v>1625965</c:v>
              </c:pt>
              <c:pt idx="2">
                <c:v>1659166</c:v>
              </c:pt>
              <c:pt idx="3">
                <c:v>1661354</c:v>
              </c:pt>
              <c:pt idx="4">
                <c:v>1676483</c:v>
              </c:pt>
              <c:pt idx="5">
                <c:v>1684475</c:v>
              </c:pt>
              <c:pt idx="6">
                <c:v>1689326</c:v>
              </c:pt>
              <c:pt idx="7">
                <c:v>1684851</c:v>
              </c:pt>
              <c:pt idx="8">
                <c:v>1701045</c:v>
              </c:pt>
              <c:pt idx="9">
                <c:v>1712624</c:v>
              </c:pt>
              <c:pt idx="10">
                <c:v>1724307</c:v>
              </c:pt>
              <c:pt idx="11">
                <c:v>1743151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361104"/>
        <c:axId val="483361664"/>
      </c:lineChart>
      <c:lineChart>
        <c:grouping val="standard"/>
        <c:varyColors val="0"/>
        <c:ser>
          <c:idx val="1"/>
          <c:order val="1"/>
          <c:tx>
            <c:strRef>
              <c:f>'Figure 19'!$D$5</c:f>
              <c:strCache>
                <c:ptCount val="1"/>
                <c:pt idx="0">
                  <c:v>Business entity (non-consumer)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40941</c:v>
              </c:pt>
              <c:pt idx="1">
                <c:v>33638</c:v>
              </c:pt>
              <c:pt idx="2">
                <c:v>35660</c:v>
              </c:pt>
              <c:pt idx="3">
                <c:v>43728</c:v>
              </c:pt>
              <c:pt idx="4">
                <c:v>34180</c:v>
              </c:pt>
              <c:pt idx="5">
                <c:v>38033</c:v>
              </c:pt>
              <c:pt idx="6">
                <c:v>45609</c:v>
              </c:pt>
              <c:pt idx="7">
                <c:v>37055</c:v>
              </c:pt>
              <c:pt idx="8">
                <c:v>52157</c:v>
              </c:pt>
              <c:pt idx="9">
                <c:v>47569</c:v>
              </c:pt>
              <c:pt idx="10">
                <c:v>37475</c:v>
              </c:pt>
              <c:pt idx="11">
                <c:v>37389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362784"/>
        <c:axId val="483362224"/>
      </c:lineChart>
      <c:catAx>
        <c:axId val="48336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3361664"/>
        <c:crosses val="autoZero"/>
        <c:auto val="1"/>
        <c:lblAlgn val="ctr"/>
        <c:lblOffset val="100"/>
        <c:noMultiLvlLbl val="0"/>
      </c:catAx>
      <c:valAx>
        <c:axId val="483361664"/>
        <c:scaling>
          <c:orientation val="minMax"/>
          <c:min val="1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3361104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833622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336278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554155730533683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83362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3362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20, 21 and 22'!$G$6</c:f>
              <c:strCache>
                <c:ptCount val="1"/>
                <c:pt idx="0">
                  <c:v>Number of transactions 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20, 21 and 22'!$B$7:$B$18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1544351</c:v>
              </c:pt>
              <c:pt idx="1">
                <c:v>1491418</c:v>
              </c:pt>
              <c:pt idx="2">
                <c:v>1567724</c:v>
              </c:pt>
              <c:pt idx="3">
                <c:v>1553411</c:v>
              </c:pt>
              <c:pt idx="4">
                <c:v>1558902</c:v>
              </c:pt>
              <c:pt idx="5">
                <c:v>1600130</c:v>
              </c:pt>
              <c:pt idx="6">
                <c:v>1607320</c:v>
              </c:pt>
              <c:pt idx="7">
                <c:v>1577903</c:v>
              </c:pt>
              <c:pt idx="8">
                <c:v>1601071</c:v>
              </c:pt>
              <c:pt idx="9">
                <c:v>1598074</c:v>
              </c:pt>
              <c:pt idx="10">
                <c:v>1612631</c:v>
              </c:pt>
              <c:pt idx="11">
                <c:v>1649260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365584"/>
        <c:axId val="483366144"/>
      </c:lineChart>
      <c:lineChart>
        <c:grouping val="standard"/>
        <c:varyColors val="0"/>
        <c:ser>
          <c:idx val="1"/>
          <c:order val="1"/>
          <c:tx>
            <c:strRef>
              <c:f>'Figure 20, 21 and 22'!$H$6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4471159947</c:v>
              </c:pt>
              <c:pt idx="1">
                <c:v>4336578498</c:v>
              </c:pt>
              <c:pt idx="2">
                <c:v>4576239873</c:v>
              </c:pt>
              <c:pt idx="3">
                <c:v>4684143657</c:v>
              </c:pt>
              <c:pt idx="4">
                <c:v>4496995302</c:v>
              </c:pt>
              <c:pt idx="5">
                <c:v>4934856669</c:v>
              </c:pt>
              <c:pt idx="6">
                <c:v>5277460055</c:v>
              </c:pt>
              <c:pt idx="7">
                <c:v>5003857971</c:v>
              </c:pt>
              <c:pt idx="8">
                <c:v>4958741166</c:v>
              </c:pt>
              <c:pt idx="9">
                <c:v>4813052508</c:v>
              </c:pt>
              <c:pt idx="10">
                <c:v>4623291531</c:v>
              </c:pt>
              <c:pt idx="11">
                <c:v>4968434800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367264"/>
        <c:axId val="483366704"/>
      </c:lineChart>
      <c:catAx>
        <c:axId val="48336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3366144"/>
        <c:crosses val="autoZero"/>
        <c:auto val="1"/>
        <c:lblAlgn val="ctr"/>
        <c:lblOffset val="100"/>
        <c:noMultiLvlLbl val="0"/>
      </c:catAx>
      <c:valAx>
        <c:axId val="48336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33655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833667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336726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109711286089237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83367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3366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07727272727271"/>
          <c:y val="0.11855868055555556"/>
          <c:w val="0.52711818181818171"/>
          <c:h val="0.72478749999999992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4"/>
          </c:dPt>
          <c:dLbls>
            <c:dLbl>
              <c:idx val="0"/>
              <c:layout>
                <c:manualLayout>
                  <c:x val="2.2449494949494952E-2"/>
                  <c:y val="0.419405646359584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Sent credit transfers</a:t>
                    </a:r>
                    <a:r>
                      <a:rPr lang="en-US" baseline="0"/>
                      <a:t>
</a:t>
                    </a:r>
                    <a:fld id="{6B764095-D152-41AD-B876-DD97D5B83E1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0646464646464647"/>
                  <c:y val="-0.279829166666666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Standing orders</a:t>
                    </a:r>
                    <a:r>
                      <a:rPr lang="en-US" baseline="0"/>
                      <a:t>
</a:t>
                    </a:r>
                    <a:fld id="{667C6FCC-9599-4DA8-9C52-09E897018CB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6.6212373737373736E-2"/>
                  <c:y val="-0.227344791666666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Bill-paying service</a:t>
                    </a:r>
                    <a:r>
                      <a:rPr lang="en-US" baseline="0"/>
                      <a:t>
</a:t>
                    </a:r>
                    <a:fld id="{30BCD313-7D08-43B8-B22F-2AB55D4D203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6.0809595959595959E-2"/>
                  <c:y val="2.73645833333333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Direct debits</a:t>
                    </a:r>
                    <a:r>
                      <a:rPr lang="en-US" baseline="0"/>
                      <a:t>
</a:t>
                    </a:r>
                    <a:fld id="{4B7EAAE8-CA74-47BC-8015-0BA4D7E41D5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5.044722222222222E-2"/>
                  <c:y val="0.168133680555555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Sent money remittances</a:t>
                    </a:r>
                    <a:r>
                      <a:rPr lang="en-US" baseline="0"/>
                      <a:t>
</a:t>
                    </a:r>
                    <a:fld id="{3CDA17E5-E6DE-4A1F-AA9A-F76BF15A479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8.4090909090909743E-2"/>
                  <c:y val="0.32592592592592989"/>
                </c:manualLayout>
              </c:layout>
              <c:numFmt formatCode="0.000%" sourceLinked="0"/>
              <c:spPr/>
              <c:txPr>
                <a:bodyPr/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3800982263580688"/>
                  <c:y val="0.300529100529100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Poslani kreditni transferi </c:v>
              </c:pt>
              <c:pt idx="1">
                <c:v>Trajni nalozi  </c:v>
              </c:pt>
              <c:pt idx="2">
                <c:v>Usluga plaćanja računa </c:v>
              </c:pt>
              <c:pt idx="3">
                <c:v>Izravna terećenja </c:v>
              </c:pt>
              <c:pt idx="4">
                <c:v>Poslane novčane pošiljke </c:v>
              </c:pt>
            </c:strLit>
          </c:cat>
          <c:val>
            <c:numLit>
              <c:formatCode>General</c:formatCode>
              <c:ptCount val="5"/>
              <c:pt idx="0">
                <c:v>1751821854937</c:v>
              </c:pt>
              <c:pt idx="1">
                <c:v>57299859395</c:v>
              </c:pt>
              <c:pt idx="2">
                <c:v>5917574758</c:v>
              </c:pt>
              <c:pt idx="3">
                <c:v>15391632855</c:v>
              </c:pt>
              <c:pt idx="4">
                <c:v>178753074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1"/>
      </c:pieChart>
      <c:spPr>
        <a:scene3d>
          <a:camera prst="orthographicFront"/>
          <a:lightRig rig="threePt" dir="t"/>
        </a:scene3d>
        <a:sp3d>
          <a:bevelT w="6350"/>
        </a:sp3d>
      </c:spPr>
    </c:plotArea>
    <c:plotVisOnly val="1"/>
    <c:dispBlanksAs val="gap"/>
    <c:showDLblsOverMax val="0"/>
  </c:chart>
  <c:txPr>
    <a:bodyPr/>
    <a:lstStyle/>
    <a:p>
      <a:pPr>
        <a:defRPr sz="800" b="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20, 21 and 22'!$C$6</c:f>
              <c:strCache>
                <c:ptCount val="1"/>
                <c:pt idx="0">
                  <c:v>Number of transactions 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20, 21 and 22'!$B$7:$B$18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1498794</c:v>
              </c:pt>
              <c:pt idx="1">
                <c:v>1453543</c:v>
              </c:pt>
              <c:pt idx="2">
                <c:v>1526839</c:v>
              </c:pt>
              <c:pt idx="3">
                <c:v>1505070</c:v>
              </c:pt>
              <c:pt idx="4">
                <c:v>1519635</c:v>
              </c:pt>
              <c:pt idx="5">
                <c:v>1553843</c:v>
              </c:pt>
              <c:pt idx="6">
                <c:v>1553403</c:v>
              </c:pt>
              <c:pt idx="7">
                <c:v>1533675</c:v>
              </c:pt>
              <c:pt idx="8">
                <c:v>1541532</c:v>
              </c:pt>
              <c:pt idx="9">
                <c:v>1543829</c:v>
              </c:pt>
              <c:pt idx="10">
                <c:v>1567197</c:v>
              </c:pt>
              <c:pt idx="11">
                <c:v>1602613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370064"/>
        <c:axId val="483370624"/>
      </c:lineChart>
      <c:lineChart>
        <c:grouping val="standard"/>
        <c:varyColors val="0"/>
        <c:ser>
          <c:idx val="1"/>
          <c:order val="1"/>
          <c:tx>
            <c:strRef>
              <c:f>'Figure 20, 21 and 22'!$D$6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1029285270</c:v>
              </c:pt>
              <c:pt idx="1">
                <c:v>1032830564</c:v>
              </c:pt>
              <c:pt idx="2">
                <c:v>1018890002</c:v>
              </c:pt>
              <c:pt idx="3">
                <c:v>1018253947</c:v>
              </c:pt>
              <c:pt idx="4">
                <c:v>1010846847</c:v>
              </c:pt>
              <c:pt idx="5">
                <c:v>1084407217</c:v>
              </c:pt>
              <c:pt idx="6">
                <c:v>1097731956</c:v>
              </c:pt>
              <c:pt idx="7">
                <c:v>1050570933</c:v>
              </c:pt>
              <c:pt idx="8">
                <c:v>1056103105</c:v>
              </c:pt>
              <c:pt idx="9">
                <c:v>1205219173</c:v>
              </c:pt>
              <c:pt idx="10">
                <c:v>1062153070</c:v>
              </c:pt>
              <c:pt idx="11">
                <c:v>1085028576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371744"/>
        <c:axId val="483371184"/>
      </c:lineChart>
      <c:catAx>
        <c:axId val="48337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3370624"/>
        <c:crosses val="autoZero"/>
        <c:auto val="1"/>
        <c:lblAlgn val="ctr"/>
        <c:lblOffset val="100"/>
        <c:noMultiLvlLbl val="0"/>
      </c:catAx>
      <c:valAx>
        <c:axId val="48337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33700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833711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337174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83371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3371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20, 21 and 22'!$E$6</c:f>
              <c:strCache>
                <c:ptCount val="1"/>
                <c:pt idx="0">
                  <c:v>Number of transactions 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20, 21 and 22'!$B$7:$B$18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45557</c:v>
              </c:pt>
              <c:pt idx="1">
                <c:v>37875</c:v>
              </c:pt>
              <c:pt idx="2">
                <c:v>40885</c:v>
              </c:pt>
              <c:pt idx="3">
                <c:v>48341</c:v>
              </c:pt>
              <c:pt idx="4">
                <c:v>39267</c:v>
              </c:pt>
              <c:pt idx="5">
                <c:v>46287</c:v>
              </c:pt>
              <c:pt idx="6">
                <c:v>53917</c:v>
              </c:pt>
              <c:pt idx="7">
                <c:v>44228</c:v>
              </c:pt>
              <c:pt idx="8">
                <c:v>59539</c:v>
              </c:pt>
              <c:pt idx="9">
                <c:v>54245</c:v>
              </c:pt>
              <c:pt idx="10">
                <c:v>45434</c:v>
              </c:pt>
              <c:pt idx="11">
                <c:v>46647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374544"/>
        <c:axId val="483375104"/>
      </c:lineChart>
      <c:lineChart>
        <c:grouping val="standard"/>
        <c:varyColors val="0"/>
        <c:ser>
          <c:idx val="1"/>
          <c:order val="1"/>
          <c:tx>
            <c:strRef>
              <c:f>'Figure 20, 21 and 22'!$F$6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3441874677</c:v>
              </c:pt>
              <c:pt idx="1">
                <c:v>3303747934</c:v>
              </c:pt>
              <c:pt idx="2">
                <c:v>3557349871</c:v>
              </c:pt>
              <c:pt idx="3">
                <c:v>3665889710</c:v>
              </c:pt>
              <c:pt idx="4">
                <c:v>3486148455</c:v>
              </c:pt>
              <c:pt idx="5">
                <c:v>3850449452</c:v>
              </c:pt>
              <c:pt idx="6">
                <c:v>4179728099</c:v>
              </c:pt>
              <c:pt idx="7">
                <c:v>3953287038</c:v>
              </c:pt>
              <c:pt idx="8">
                <c:v>3902638061</c:v>
              </c:pt>
              <c:pt idx="9">
                <c:v>3607833335</c:v>
              </c:pt>
              <c:pt idx="10">
                <c:v>3561138461</c:v>
              </c:pt>
              <c:pt idx="11">
                <c:v>3883406224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376224"/>
        <c:axId val="483375664"/>
      </c:lineChart>
      <c:catAx>
        <c:axId val="48337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3375104"/>
        <c:crosses val="autoZero"/>
        <c:auto val="1"/>
        <c:lblAlgn val="ctr"/>
        <c:lblOffset val="100"/>
        <c:noMultiLvlLbl val="0"/>
      </c:catAx>
      <c:valAx>
        <c:axId val="48337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33745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83375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8337622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083333333333333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83376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3375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23'!$G$6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23'!$B$7:$B$18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3342</c:v>
              </c:pt>
              <c:pt idx="1">
                <c:v>3359</c:v>
              </c:pt>
              <c:pt idx="2">
                <c:v>4095</c:v>
              </c:pt>
              <c:pt idx="3">
                <c:v>4298</c:v>
              </c:pt>
              <c:pt idx="4">
                <c:v>4254</c:v>
              </c:pt>
              <c:pt idx="5">
                <c:v>4486</c:v>
              </c:pt>
              <c:pt idx="6">
                <c:v>5031</c:v>
              </c:pt>
              <c:pt idx="7">
                <c:v>3828</c:v>
              </c:pt>
              <c:pt idx="8">
                <c:v>4819</c:v>
              </c:pt>
              <c:pt idx="9">
                <c:v>4659</c:v>
              </c:pt>
              <c:pt idx="10">
                <c:v>4543</c:v>
              </c:pt>
              <c:pt idx="11">
                <c:v>4745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347120"/>
        <c:axId val="269347680"/>
      </c:lineChart>
      <c:lineChart>
        <c:grouping val="standard"/>
        <c:varyColors val="0"/>
        <c:ser>
          <c:idx val="1"/>
          <c:order val="1"/>
          <c:tx>
            <c:strRef>
              <c:f>'Figure 23'!$H$6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984660540</c:v>
              </c:pt>
              <c:pt idx="1">
                <c:v>892913306</c:v>
              </c:pt>
              <c:pt idx="2">
                <c:v>1095415822</c:v>
              </c:pt>
              <c:pt idx="3">
                <c:v>1389414922</c:v>
              </c:pt>
              <c:pt idx="4">
                <c:v>1276590713</c:v>
              </c:pt>
              <c:pt idx="5">
                <c:v>1185356845</c:v>
              </c:pt>
              <c:pt idx="6">
                <c:v>1527129809</c:v>
              </c:pt>
              <c:pt idx="7">
                <c:v>1105594035</c:v>
              </c:pt>
              <c:pt idx="8">
                <c:v>1406297764</c:v>
              </c:pt>
              <c:pt idx="9">
                <c:v>1382022516</c:v>
              </c:pt>
              <c:pt idx="10">
                <c:v>1414867362</c:v>
              </c:pt>
              <c:pt idx="11">
                <c:v>1836195022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348800"/>
        <c:axId val="269348240"/>
      </c:lineChart>
      <c:catAx>
        <c:axId val="26934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9347680"/>
        <c:crosses val="autoZero"/>
        <c:auto val="1"/>
        <c:lblAlgn val="ctr"/>
        <c:lblOffset val="100"/>
        <c:noMultiLvlLbl val="0"/>
      </c:catAx>
      <c:valAx>
        <c:axId val="2693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9347120"/>
        <c:crosses val="autoZero"/>
        <c:crossBetween val="between"/>
      </c:valAx>
      <c:valAx>
        <c:axId val="2693482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934880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36111111111111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934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9348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24, 25 and 26'!$G$6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24, 25 and 26'!$B$7:$B$18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115212</c:v>
              </c:pt>
              <c:pt idx="1">
                <c:v>225013</c:v>
              </c:pt>
              <c:pt idx="2">
                <c:v>245382</c:v>
              </c:pt>
              <c:pt idx="3">
                <c:v>247747</c:v>
              </c:pt>
              <c:pt idx="4">
                <c:v>245200</c:v>
              </c:pt>
              <c:pt idx="5">
                <c:v>249744</c:v>
              </c:pt>
              <c:pt idx="6">
                <c:v>266448</c:v>
              </c:pt>
              <c:pt idx="7">
                <c:v>237977</c:v>
              </c:pt>
              <c:pt idx="8">
                <c:v>259964</c:v>
              </c:pt>
              <c:pt idx="9">
                <c:v>262237</c:v>
              </c:pt>
              <c:pt idx="10">
                <c:v>258709</c:v>
              </c:pt>
              <c:pt idx="11">
                <c:v>264003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351600"/>
        <c:axId val="269352160"/>
      </c:lineChart>
      <c:lineChart>
        <c:grouping val="standard"/>
        <c:varyColors val="0"/>
        <c:ser>
          <c:idx val="1"/>
          <c:order val="1"/>
          <c:tx>
            <c:strRef>
              <c:f>'Figure 24, 25 and 26'!$H$6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12633091948</c:v>
              </c:pt>
              <c:pt idx="1">
                <c:v>17538669467</c:v>
              </c:pt>
              <c:pt idx="2">
                <c:v>14787988308</c:v>
              </c:pt>
              <c:pt idx="3">
                <c:v>13791195266</c:v>
              </c:pt>
              <c:pt idx="4">
                <c:v>14147027666</c:v>
              </c:pt>
              <c:pt idx="5">
                <c:v>15121827374</c:v>
              </c:pt>
              <c:pt idx="6">
                <c:v>17394179437</c:v>
              </c:pt>
              <c:pt idx="7">
                <c:v>13547381542</c:v>
              </c:pt>
              <c:pt idx="8">
                <c:v>15400918671</c:v>
              </c:pt>
              <c:pt idx="9">
                <c:v>23878001282</c:v>
              </c:pt>
              <c:pt idx="10">
                <c:v>14287812385</c:v>
              </c:pt>
              <c:pt idx="11">
                <c:v>18809266390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44000"/>
        <c:axId val="268943440"/>
      </c:lineChart>
      <c:catAx>
        <c:axId val="26935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9352160"/>
        <c:crosses val="autoZero"/>
        <c:auto val="1"/>
        <c:lblAlgn val="ctr"/>
        <c:lblOffset val="100"/>
        <c:noMultiLvlLbl val="0"/>
      </c:catAx>
      <c:valAx>
        <c:axId val="26935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93516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89434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894400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83193350831146"/>
                <c:y val="0.2175925925925925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8944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894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24, 25 and 26'!$C$6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24, 25 and 26'!$B$7:$B$18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11120</c:v>
              </c:pt>
              <c:pt idx="1">
                <c:v>11104</c:v>
              </c:pt>
              <c:pt idx="2">
                <c:v>12352</c:v>
              </c:pt>
              <c:pt idx="3">
                <c:v>11550</c:v>
              </c:pt>
              <c:pt idx="4">
                <c:v>11404</c:v>
              </c:pt>
              <c:pt idx="5">
                <c:v>12546</c:v>
              </c:pt>
              <c:pt idx="6">
                <c:v>13700</c:v>
              </c:pt>
              <c:pt idx="7">
                <c:v>12155</c:v>
              </c:pt>
              <c:pt idx="8">
                <c:v>14504</c:v>
              </c:pt>
              <c:pt idx="9">
                <c:v>14520</c:v>
              </c:pt>
              <c:pt idx="10">
                <c:v>14066</c:v>
              </c:pt>
              <c:pt idx="11">
                <c:v>15229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46800"/>
        <c:axId val="268947360"/>
      </c:lineChart>
      <c:lineChart>
        <c:grouping val="standard"/>
        <c:varyColors val="0"/>
        <c:ser>
          <c:idx val="1"/>
          <c:order val="1"/>
          <c:tx>
            <c:strRef>
              <c:f>'Figure 24, 25 and 26'!$D$6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323703554</c:v>
              </c:pt>
              <c:pt idx="1">
                <c:v>268509820</c:v>
              </c:pt>
              <c:pt idx="2">
                <c:v>345191221</c:v>
              </c:pt>
              <c:pt idx="3">
                <c:v>314473493</c:v>
              </c:pt>
              <c:pt idx="4">
                <c:v>330606820</c:v>
              </c:pt>
              <c:pt idx="5">
                <c:v>417903054</c:v>
              </c:pt>
              <c:pt idx="6">
                <c:v>437043198</c:v>
              </c:pt>
              <c:pt idx="7">
                <c:v>411773199</c:v>
              </c:pt>
              <c:pt idx="8">
                <c:v>482306241</c:v>
              </c:pt>
              <c:pt idx="9">
                <c:v>484131873</c:v>
              </c:pt>
              <c:pt idx="10">
                <c:v>503548332</c:v>
              </c:pt>
              <c:pt idx="11">
                <c:v>453636601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48480"/>
        <c:axId val="268947920"/>
      </c:lineChart>
      <c:catAx>
        <c:axId val="26894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8947360"/>
        <c:crosses val="autoZero"/>
        <c:auto val="1"/>
        <c:lblAlgn val="ctr"/>
        <c:lblOffset val="100"/>
        <c:noMultiLvlLbl val="0"/>
      </c:catAx>
      <c:valAx>
        <c:axId val="26894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89468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thosuand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89479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894848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8948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8947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24, 25 and 26'!$E$6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24, 25 and 26'!$B$7:$B$18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104092</c:v>
              </c:pt>
              <c:pt idx="1">
                <c:v>213909</c:v>
              </c:pt>
              <c:pt idx="2">
                <c:v>233030</c:v>
              </c:pt>
              <c:pt idx="3">
                <c:v>236197</c:v>
              </c:pt>
              <c:pt idx="4">
                <c:v>233796</c:v>
              </c:pt>
              <c:pt idx="5">
                <c:v>237198</c:v>
              </c:pt>
              <c:pt idx="6">
                <c:v>252748</c:v>
              </c:pt>
              <c:pt idx="7">
                <c:v>225822</c:v>
              </c:pt>
              <c:pt idx="8">
                <c:v>245460</c:v>
              </c:pt>
              <c:pt idx="9">
                <c:v>247717</c:v>
              </c:pt>
              <c:pt idx="10">
                <c:v>244643</c:v>
              </c:pt>
              <c:pt idx="11">
                <c:v>248774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51280"/>
        <c:axId val="268951840"/>
      </c:lineChart>
      <c:lineChart>
        <c:grouping val="standard"/>
        <c:varyColors val="0"/>
        <c:ser>
          <c:idx val="1"/>
          <c:order val="1"/>
          <c:tx>
            <c:strRef>
              <c:f>'Figure 24, 25 and 26'!$F$6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12309388394</c:v>
              </c:pt>
              <c:pt idx="1">
                <c:v>17270159647</c:v>
              </c:pt>
              <c:pt idx="2">
                <c:v>14442797087</c:v>
              </c:pt>
              <c:pt idx="3">
                <c:v>13476721773</c:v>
              </c:pt>
              <c:pt idx="4">
                <c:v>13816420846</c:v>
              </c:pt>
              <c:pt idx="5">
                <c:v>14703924320</c:v>
              </c:pt>
              <c:pt idx="6">
                <c:v>16957136239</c:v>
              </c:pt>
              <c:pt idx="7">
                <c:v>13135608343</c:v>
              </c:pt>
              <c:pt idx="8">
                <c:v>14918612430</c:v>
              </c:pt>
              <c:pt idx="9">
                <c:v>23393869409</c:v>
              </c:pt>
              <c:pt idx="10">
                <c:v>13784264053</c:v>
              </c:pt>
              <c:pt idx="11">
                <c:v>18355629789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52960"/>
        <c:axId val="268952400"/>
      </c:lineChart>
      <c:catAx>
        <c:axId val="26895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8951840"/>
        <c:crosses val="autoZero"/>
        <c:auto val="1"/>
        <c:lblAlgn val="ctr"/>
        <c:lblOffset val="100"/>
        <c:noMultiLvlLbl val="0"/>
      </c:catAx>
      <c:valAx>
        <c:axId val="26895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89512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89524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895296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83193350831146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895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8952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287878787878787"/>
                  <c:y val="-8.4521936936652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065656565656565"/>
                  <c:y val="-4.65193055687316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66666666666666E-2"/>
                  <c:y val="-0.128402428612086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959794798377476E-2"/>
                  <c:y val="-0.1402931410682098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818181818181813E-2"/>
                      <c:h val="0.1124504316478512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8.3333333333332829E-3"/>
                  <c:y val="-0.106481481481481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</a:t>
                    </a:r>
                    <a:r>
                      <a:rPr lang="en-US" baseline="0"/>
                      <a:t>
</a:t>
                    </a:r>
                    <a:fld id="{C70CCF62-5CEC-4A0B-9FD7-190E039A880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EUR</c:v>
              </c:pt>
              <c:pt idx="1">
                <c:v>USD</c:v>
              </c:pt>
              <c:pt idx="2">
                <c:v>GBP</c:v>
              </c:pt>
              <c:pt idx="3">
                <c:v>CHF</c:v>
              </c:pt>
              <c:pt idx="4">
                <c:v>Ostalo</c:v>
              </c:pt>
            </c:strLit>
          </c:cat>
          <c:val>
            <c:numLit>
              <c:formatCode>General</c:formatCode>
              <c:ptCount val="5"/>
              <c:pt idx="0">
                <c:v>0.88270000000000004</c:v>
              </c:pt>
              <c:pt idx="1">
                <c:v>2.9499999999999998E-2</c:v>
              </c:pt>
              <c:pt idx="2">
                <c:v>6.4999999999999997E-3</c:v>
              </c:pt>
              <c:pt idx="3">
                <c:v>3.3999999999999998E-3</c:v>
              </c:pt>
              <c:pt idx="4">
                <c:v>7.7899999999999997E-2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3333333333333232E-2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222222222222225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61111111111111"/>
                  <c:y val="-1.3888888888888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8333333333333383E-2"/>
                  <c:y val="-0.129629629629629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666666666666718E-2"/>
                  <c:y val="-0.106481481481481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</a:t>
                    </a:r>
                    <a:r>
                      <a:rPr lang="en-US" baseline="0"/>
                      <a:t>
</a:t>
                    </a:r>
                    <a:fld id="{227BDE0D-33EA-4788-B63A-302C79312AC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EUR</c:v>
              </c:pt>
              <c:pt idx="1">
                <c:v>USD</c:v>
              </c:pt>
              <c:pt idx="2">
                <c:v>CHF</c:v>
              </c:pt>
              <c:pt idx="3">
                <c:v>GBP</c:v>
              </c:pt>
              <c:pt idx="4">
                <c:v>Ostalo</c:v>
              </c:pt>
            </c:strLit>
          </c:cat>
          <c:val>
            <c:numLit>
              <c:formatCode>General</c:formatCode>
              <c:ptCount val="5"/>
              <c:pt idx="0">
                <c:v>0.77100000000000002</c:v>
              </c:pt>
              <c:pt idx="1">
                <c:v>0.15720000000000001</c:v>
              </c:pt>
              <c:pt idx="2">
                <c:v>5.5999999999999999E-3</c:v>
              </c:pt>
              <c:pt idx="3">
                <c:v>4.7000000000000002E-3</c:v>
              </c:pt>
              <c:pt idx="4">
                <c:v>6.1499999999999999E-2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29'!$G$6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29'!$B$7:$B$18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9806</c:v>
              </c:pt>
              <c:pt idx="1">
                <c:v>9577</c:v>
              </c:pt>
              <c:pt idx="2">
                <c:v>10935</c:v>
              </c:pt>
              <c:pt idx="3">
                <c:v>10983</c:v>
              </c:pt>
              <c:pt idx="4">
                <c:v>11366</c:v>
              </c:pt>
              <c:pt idx="5">
                <c:v>12709</c:v>
              </c:pt>
              <c:pt idx="6">
                <c:v>13260</c:v>
              </c:pt>
              <c:pt idx="7">
                <c:v>11089</c:v>
              </c:pt>
              <c:pt idx="8">
                <c:v>12154</c:v>
              </c:pt>
              <c:pt idx="9">
                <c:v>12859</c:v>
              </c:pt>
              <c:pt idx="10">
                <c:v>12109</c:v>
              </c:pt>
              <c:pt idx="11">
                <c:v>13351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59120"/>
        <c:axId val="263623776"/>
      </c:lineChart>
      <c:lineChart>
        <c:grouping val="standard"/>
        <c:varyColors val="0"/>
        <c:ser>
          <c:idx val="1"/>
          <c:order val="1"/>
          <c:tx>
            <c:strRef>
              <c:f>'Figure 29'!$H$6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830815630</c:v>
              </c:pt>
              <c:pt idx="1">
                <c:v>506037153</c:v>
              </c:pt>
              <c:pt idx="2">
                <c:v>687544606</c:v>
              </c:pt>
              <c:pt idx="3">
                <c:v>803839177</c:v>
              </c:pt>
              <c:pt idx="4">
                <c:v>601444621</c:v>
              </c:pt>
              <c:pt idx="5">
                <c:v>742524065</c:v>
              </c:pt>
              <c:pt idx="6">
                <c:v>589188979</c:v>
              </c:pt>
              <c:pt idx="7">
                <c:v>773898571</c:v>
              </c:pt>
              <c:pt idx="8">
                <c:v>632707528</c:v>
              </c:pt>
              <c:pt idx="9">
                <c:v>986773495</c:v>
              </c:pt>
              <c:pt idx="10">
                <c:v>1304437758</c:v>
              </c:pt>
              <c:pt idx="11">
                <c:v>954222536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624896"/>
        <c:axId val="263624336"/>
      </c:lineChart>
      <c:catAx>
        <c:axId val="26895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623776"/>
        <c:crosses val="autoZero"/>
        <c:auto val="1"/>
        <c:lblAlgn val="ctr"/>
        <c:lblOffset val="100"/>
        <c:noMultiLvlLbl val="0"/>
      </c:catAx>
      <c:valAx>
        <c:axId val="26362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89591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36243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6248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3624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3624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30'!$G$7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30'!$B$8:$B$19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294318</c:v>
              </c:pt>
              <c:pt idx="1">
                <c:v>323206</c:v>
              </c:pt>
              <c:pt idx="2">
                <c:v>346878</c:v>
              </c:pt>
              <c:pt idx="3">
                <c:v>353564</c:v>
              </c:pt>
              <c:pt idx="4">
                <c:v>361769</c:v>
              </c:pt>
              <c:pt idx="5">
                <c:v>380370</c:v>
              </c:pt>
              <c:pt idx="6">
                <c:v>434405</c:v>
              </c:pt>
              <c:pt idx="7">
                <c:v>384185</c:v>
              </c:pt>
              <c:pt idx="8">
                <c:v>384248</c:v>
              </c:pt>
              <c:pt idx="9">
                <c:v>360122</c:v>
              </c:pt>
              <c:pt idx="10">
                <c:v>353125</c:v>
              </c:pt>
              <c:pt idx="11">
                <c:v>384610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627696"/>
        <c:axId val="263628256"/>
      </c:lineChart>
      <c:lineChart>
        <c:grouping val="standard"/>
        <c:varyColors val="0"/>
        <c:ser>
          <c:idx val="1"/>
          <c:order val="1"/>
          <c:tx>
            <c:strRef>
              <c:f>'Figure 30'!$H$7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10940532680</c:v>
              </c:pt>
              <c:pt idx="1">
                <c:v>14042664182</c:v>
              </c:pt>
              <c:pt idx="2">
                <c:v>14139410614</c:v>
              </c:pt>
              <c:pt idx="3">
                <c:v>13328789963</c:v>
              </c:pt>
              <c:pt idx="4">
                <c:v>12910729346</c:v>
              </c:pt>
              <c:pt idx="5">
                <c:v>15503744189</c:v>
              </c:pt>
              <c:pt idx="6">
                <c:v>16981191820</c:v>
              </c:pt>
              <c:pt idx="7">
                <c:v>13194323741</c:v>
              </c:pt>
              <c:pt idx="8">
                <c:v>18345877304</c:v>
              </c:pt>
              <c:pt idx="9">
                <c:v>25765674990</c:v>
              </c:pt>
              <c:pt idx="10">
                <c:v>14868699573</c:v>
              </c:pt>
              <c:pt idx="11">
                <c:v>16663194626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629376"/>
        <c:axId val="263628816"/>
      </c:lineChart>
      <c:catAx>
        <c:axId val="26362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628256"/>
        <c:crosses val="autoZero"/>
        <c:auto val="1"/>
        <c:lblAlgn val="ctr"/>
        <c:lblOffset val="100"/>
        <c:noMultiLvlLbl val="0"/>
      </c:catAx>
      <c:valAx>
        <c:axId val="26362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6276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36288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62937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407407407407407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3629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3628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68181818181819"/>
          <c:y val="0.16392361111111114"/>
          <c:w val="0.56580808080808076"/>
          <c:h val="0.7779861111111111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0954545454545453E-2"/>
                  <c:y val="1.55152777777777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Sent credit transfers 37.91%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07070707070707E-2"/>
                  <c:y val="2.70833333333333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Received credit transfers 58.48%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869532828282828"/>
                  <c:y val="3.15583333333333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Sent money remittances 0.10%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617009178783198E-2"/>
                  <c:y val="5.8680685415689977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Received money remittances 3.51%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sr-Latn-R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1, 2, 3 and 4'!$K$11:$K$14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Sent money remittances</c:v>
                </c:pt>
                <c:pt idx="3">
                  <c:v>Received money remittances</c:v>
                </c:pt>
              </c:strCache>
            </c:strRef>
          </c:cat>
          <c:val>
            <c:numRef>
              <c:f>'Figure 1, 2, 3 and 4'!$M$11:$M$14</c:f>
              <c:numCache>
                <c:formatCode>0.00%</c:formatCode>
                <c:ptCount val="4"/>
                <c:pt idx="0">
                  <c:v>0.37909815964759069</c:v>
                </c:pt>
                <c:pt idx="1">
                  <c:v>0.58477756903335576</c:v>
                </c:pt>
                <c:pt idx="2">
                  <c:v>9.6854547388027239E-4</c:v>
                </c:pt>
                <c:pt idx="3">
                  <c:v>3.5099999999999999E-2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3333333333333333"/>
                  <c:y val="6.01851851851851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8888888888888934E-2"/>
                  <c:y val="-0.12094030553873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925337632079971E-17"/>
                  <c:y val="-0.105571880010738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916666666666665"/>
                  <c:y val="-7.42611616694859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Other</a:t>
                    </a:r>
                    <a:r>
                      <a:rPr lang="en-US" baseline="0"/>
                      <a:t>
</a:t>
                    </a:r>
                    <a:fld id="{A30653AF-5AF7-40C8-BDD3-5B03265B3F9E}" type="PERCENTAGE">
                      <a:rPr lang="en-US" baseline="0"/>
                      <a:pPr>
                        <a:defRPr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597331583552057E-2"/>
                      <c:h val="0.16189812636852438"/>
                    </c:manualLayout>
                  </c15:layout>
                  <c15:dlblFieldTable/>
                  <c15:showDataLabelsRange val="0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EUR</c:v>
              </c:pt>
              <c:pt idx="1">
                <c:v>USD</c:v>
              </c:pt>
              <c:pt idx="2">
                <c:v>CHF</c:v>
              </c:pt>
              <c:pt idx="3">
                <c:v>Ostalo</c:v>
              </c:pt>
            </c:strLit>
          </c:cat>
          <c:val>
            <c:numLit>
              <c:formatCode>General</c:formatCode>
              <c:ptCount val="4"/>
              <c:pt idx="0">
                <c:v>0.93640000000000001</c:v>
              </c:pt>
              <c:pt idx="1">
                <c:v>3.7499999999999999E-2</c:v>
              </c:pt>
              <c:pt idx="2">
                <c:v>1.0999999999999999E-2</c:v>
              </c:pt>
              <c:pt idx="3">
                <c:v>1.5100000000000001E-2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4166666666666666"/>
                  <c:y val="9.28882296777284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6666666666666666E-2"/>
                  <c:y val="-0.111111111111111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5555555555555608E-2"/>
                  <c:y val="-9.7222222222222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0555555555555555E-2"/>
                  <c:y val="-8.56072910449044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</a:t>
                    </a:r>
                    <a:r>
                      <a:rPr lang="en-US" baseline="0"/>
                      <a:t>
</a:t>
                    </a:r>
                    <a:fld id="{60992AEA-83E1-439E-B09B-E04C157136F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EUR</c:v>
              </c:pt>
              <c:pt idx="1">
                <c:v>USD</c:v>
              </c:pt>
              <c:pt idx="2">
                <c:v>CHF</c:v>
              </c:pt>
              <c:pt idx="3">
                <c:v>Ostalo</c:v>
              </c:pt>
            </c:strLit>
          </c:cat>
          <c:val>
            <c:numLit>
              <c:formatCode>General</c:formatCode>
              <c:ptCount val="4"/>
              <c:pt idx="0">
                <c:v>0.81789999999999996</c:v>
              </c:pt>
              <c:pt idx="1">
                <c:v>0.15620000000000001</c:v>
              </c:pt>
              <c:pt idx="2">
                <c:v>6.4000000000000003E-3</c:v>
              </c:pt>
              <c:pt idx="3">
                <c:v>1.95E-2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33'!$C$5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33'!$B$6:$B$17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#,##0</c:formatCode>
              <c:ptCount val="12"/>
              <c:pt idx="0">
                <c:v>2058413</c:v>
              </c:pt>
              <c:pt idx="1">
                <c:v>2103573</c:v>
              </c:pt>
              <c:pt idx="2">
                <c:v>2204757</c:v>
              </c:pt>
              <c:pt idx="3">
                <c:v>2241024</c:v>
              </c:pt>
              <c:pt idx="4">
                <c:v>2196296</c:v>
              </c:pt>
              <c:pt idx="5">
                <c:v>2180382</c:v>
              </c:pt>
              <c:pt idx="6">
                <c:v>2241332</c:v>
              </c:pt>
              <c:pt idx="7">
                <c:v>2155811</c:v>
              </c:pt>
              <c:pt idx="8">
                <c:v>2211358</c:v>
              </c:pt>
              <c:pt idx="9">
                <c:v>2286748</c:v>
              </c:pt>
              <c:pt idx="10">
                <c:v>2273046</c:v>
              </c:pt>
              <c:pt idx="11">
                <c:v>2248377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635536"/>
        <c:axId val="263636096"/>
      </c:lineChart>
      <c:lineChart>
        <c:grouping val="standard"/>
        <c:varyColors val="0"/>
        <c:ser>
          <c:idx val="1"/>
          <c:order val="1"/>
          <c:tx>
            <c:strRef>
              <c:f>'Figure 33'!$D$5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501251970</c:v>
              </c:pt>
              <c:pt idx="1">
                <c:v>495818026</c:v>
              </c:pt>
              <c:pt idx="2">
                <c:v>520377529</c:v>
              </c:pt>
              <c:pt idx="3">
                <c:v>501167264</c:v>
              </c:pt>
              <c:pt idx="4">
                <c:v>485997977</c:v>
              </c:pt>
              <c:pt idx="5">
                <c:v>471615852</c:v>
              </c:pt>
              <c:pt idx="6">
                <c:v>513002030</c:v>
              </c:pt>
              <c:pt idx="7">
                <c:v>507036920</c:v>
              </c:pt>
              <c:pt idx="8">
                <c:v>489649623</c:v>
              </c:pt>
              <c:pt idx="9">
                <c:v>464667283</c:v>
              </c:pt>
              <c:pt idx="10">
                <c:v>468950158</c:v>
              </c:pt>
              <c:pt idx="11">
                <c:v>498040126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637216"/>
        <c:axId val="263636656"/>
      </c:lineChart>
      <c:catAx>
        <c:axId val="26363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636096"/>
        <c:crosses val="autoZero"/>
        <c:auto val="1"/>
        <c:lblAlgn val="ctr"/>
        <c:lblOffset val="100"/>
        <c:noMultiLvlLbl val="0"/>
      </c:catAx>
      <c:valAx>
        <c:axId val="263636096"/>
        <c:scaling>
          <c:orientation val="minMax"/>
          <c:min val="18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635536"/>
        <c:crosses val="autoZero"/>
        <c:crossBetween val="between"/>
        <c:majorUnit val="200000"/>
        <c:dispUnits>
          <c:builtInUnit val="thousands"/>
          <c:dispUnitsLbl>
            <c:layout>
              <c:manualLayout>
                <c:xMode val="edge"/>
                <c:yMode val="edge"/>
                <c:x val="1.3677863051928639E-2"/>
                <c:y val="0.4015080565260468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3636656"/>
        <c:scaling>
          <c:orientation val="minMax"/>
          <c:max val="550000000"/>
          <c:min val="4000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637216"/>
        <c:crosses val="max"/>
        <c:crossBetween val="between"/>
        <c:majorUnit val="50000000"/>
        <c:dispUnits>
          <c:builtInUnit val="millions"/>
          <c:dispUnitsLbl>
            <c:layout>
              <c:manualLayout>
                <c:xMode val="edge"/>
                <c:yMode val="edge"/>
                <c:x val="0.96370244858633181"/>
                <c:y val="0.322295805739514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363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3636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34'!$C$7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34'!$B$8:$B$19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#,##0</c:formatCode>
              <c:ptCount val="12"/>
              <c:pt idx="0">
                <c:v>8382</c:v>
              </c:pt>
              <c:pt idx="1">
                <c:v>8858</c:v>
              </c:pt>
              <c:pt idx="2">
                <c:v>10106</c:v>
              </c:pt>
              <c:pt idx="3">
                <c:v>10103</c:v>
              </c:pt>
              <c:pt idx="4">
                <c:v>10016</c:v>
              </c:pt>
              <c:pt idx="5">
                <c:v>10875</c:v>
              </c:pt>
              <c:pt idx="6">
                <c:v>12365</c:v>
              </c:pt>
              <c:pt idx="7">
                <c:v>11146</c:v>
              </c:pt>
              <c:pt idx="8">
                <c:v>10525</c:v>
              </c:pt>
              <c:pt idx="9">
                <c:v>9933</c:v>
              </c:pt>
              <c:pt idx="10">
                <c:v>9521</c:v>
              </c:pt>
              <c:pt idx="11">
                <c:v>10693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369280"/>
        <c:axId val="264369840"/>
      </c:lineChart>
      <c:lineChart>
        <c:grouping val="standard"/>
        <c:varyColors val="0"/>
        <c:ser>
          <c:idx val="1"/>
          <c:order val="1"/>
          <c:tx>
            <c:strRef>
              <c:f>'Figure 34'!$D$7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11295221</c:v>
              </c:pt>
              <c:pt idx="1">
                <c:v>12768909</c:v>
              </c:pt>
              <c:pt idx="2">
                <c:v>14768401</c:v>
              </c:pt>
              <c:pt idx="3">
                <c:v>13616607</c:v>
              </c:pt>
              <c:pt idx="4">
                <c:v>14235114</c:v>
              </c:pt>
              <c:pt idx="5">
                <c:v>16001830</c:v>
              </c:pt>
              <c:pt idx="6">
                <c:v>18485688</c:v>
              </c:pt>
              <c:pt idx="7">
                <c:v>17061986</c:v>
              </c:pt>
              <c:pt idx="8">
                <c:v>16212407</c:v>
              </c:pt>
              <c:pt idx="9">
                <c:v>15035943</c:v>
              </c:pt>
              <c:pt idx="10">
                <c:v>13896495</c:v>
              </c:pt>
              <c:pt idx="11">
                <c:v>15374473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370960"/>
        <c:axId val="264370400"/>
      </c:lineChart>
      <c:catAx>
        <c:axId val="26436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369840"/>
        <c:crosses val="autoZero"/>
        <c:auto val="1"/>
        <c:lblAlgn val="ctr"/>
        <c:lblOffset val="100"/>
        <c:noMultiLvlLbl val="0"/>
      </c:catAx>
      <c:valAx>
        <c:axId val="26436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3692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571865443425075E-2"/>
                <c:y val="0.379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43704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37096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05687110212141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4370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4370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35'!$C$7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35'!$B$8:$B$19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#,##0</c:formatCode>
              <c:ptCount val="12"/>
              <c:pt idx="0">
                <c:v>449</c:v>
              </c:pt>
              <c:pt idx="1">
                <c:v>456</c:v>
              </c:pt>
              <c:pt idx="2">
                <c:v>562</c:v>
              </c:pt>
              <c:pt idx="3">
                <c:v>525</c:v>
              </c:pt>
              <c:pt idx="4">
                <c:v>701</c:v>
              </c:pt>
              <c:pt idx="5">
                <c:v>577</c:v>
              </c:pt>
              <c:pt idx="6">
                <c:v>846</c:v>
              </c:pt>
              <c:pt idx="7">
                <c:v>765</c:v>
              </c:pt>
              <c:pt idx="8">
                <c:v>770</c:v>
              </c:pt>
              <c:pt idx="9">
                <c:v>658</c:v>
              </c:pt>
              <c:pt idx="10">
                <c:v>555</c:v>
              </c:pt>
              <c:pt idx="11">
                <c:v>650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373760"/>
        <c:axId val="264374320"/>
      </c:lineChart>
      <c:lineChart>
        <c:grouping val="standard"/>
        <c:varyColors val="0"/>
        <c:ser>
          <c:idx val="1"/>
          <c:order val="1"/>
          <c:tx>
            <c:strRef>
              <c:f>'Figure 35'!$D$7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1482394</c:v>
              </c:pt>
              <c:pt idx="1">
                <c:v>1357701</c:v>
              </c:pt>
              <c:pt idx="2">
                <c:v>1706223</c:v>
              </c:pt>
              <c:pt idx="3">
                <c:v>1665278</c:v>
              </c:pt>
              <c:pt idx="4">
                <c:v>1876031</c:v>
              </c:pt>
              <c:pt idx="5">
                <c:v>1700105</c:v>
              </c:pt>
              <c:pt idx="6">
                <c:v>2347535</c:v>
              </c:pt>
              <c:pt idx="7">
                <c:v>2165990</c:v>
              </c:pt>
              <c:pt idx="8">
                <c:v>2329034</c:v>
              </c:pt>
              <c:pt idx="9">
                <c:v>1725661</c:v>
              </c:pt>
              <c:pt idx="10">
                <c:v>1479543</c:v>
              </c:pt>
              <c:pt idx="11">
                <c:v>1603752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375440"/>
        <c:axId val="264374880"/>
      </c:lineChart>
      <c:catAx>
        <c:axId val="26437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374320"/>
        <c:crosses val="autoZero"/>
        <c:auto val="1"/>
        <c:lblAlgn val="ctr"/>
        <c:lblOffset val="100"/>
        <c:noMultiLvlLbl val="0"/>
      </c:catAx>
      <c:valAx>
        <c:axId val="26437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373760"/>
        <c:crosses val="autoZero"/>
        <c:crossBetween val="between"/>
        <c:majorUnit val="200"/>
      </c:valAx>
      <c:valAx>
        <c:axId val="26437488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37544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5220822397200355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4375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4374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36'!$C$7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36'!$B$8:$B$19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#,##0</c:formatCode>
              <c:ptCount val="12"/>
              <c:pt idx="0">
                <c:v>715</c:v>
              </c:pt>
              <c:pt idx="1">
                <c:v>694</c:v>
              </c:pt>
              <c:pt idx="2">
                <c:v>739</c:v>
              </c:pt>
              <c:pt idx="3">
                <c:v>701</c:v>
              </c:pt>
              <c:pt idx="4">
                <c:v>581</c:v>
              </c:pt>
              <c:pt idx="5">
                <c:v>545</c:v>
              </c:pt>
              <c:pt idx="6">
                <c:v>569</c:v>
              </c:pt>
              <c:pt idx="7">
                <c:v>474</c:v>
              </c:pt>
              <c:pt idx="8">
                <c:v>623</c:v>
              </c:pt>
              <c:pt idx="9">
                <c:v>625</c:v>
              </c:pt>
              <c:pt idx="10">
                <c:v>681</c:v>
              </c:pt>
              <c:pt idx="11">
                <c:v>865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378240"/>
        <c:axId val="264378800"/>
      </c:lineChart>
      <c:lineChart>
        <c:grouping val="standard"/>
        <c:varyColors val="0"/>
        <c:ser>
          <c:idx val="1"/>
          <c:order val="1"/>
          <c:tx>
            <c:strRef>
              <c:f>'Figure 36'!$D$7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1991353</c:v>
              </c:pt>
              <c:pt idx="1">
                <c:v>2206056</c:v>
              </c:pt>
              <c:pt idx="2">
                <c:v>2419116</c:v>
              </c:pt>
              <c:pt idx="3">
                <c:v>2024327</c:v>
              </c:pt>
              <c:pt idx="4">
                <c:v>1647300</c:v>
              </c:pt>
              <c:pt idx="5">
                <c:v>1792056</c:v>
              </c:pt>
              <c:pt idx="6">
                <c:v>1681717</c:v>
              </c:pt>
              <c:pt idx="7">
                <c:v>1436636</c:v>
              </c:pt>
              <c:pt idx="8">
                <c:v>1984920</c:v>
              </c:pt>
              <c:pt idx="9">
                <c:v>2040353</c:v>
              </c:pt>
              <c:pt idx="10">
                <c:v>2323652</c:v>
              </c:pt>
              <c:pt idx="11">
                <c:v>2590423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379920"/>
        <c:axId val="264379360"/>
      </c:lineChart>
      <c:catAx>
        <c:axId val="26437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378800"/>
        <c:crosses val="autoZero"/>
        <c:auto val="1"/>
        <c:lblAlgn val="ctr"/>
        <c:lblOffset val="100"/>
        <c:noMultiLvlLbl val="0"/>
      </c:catAx>
      <c:valAx>
        <c:axId val="26437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378240"/>
        <c:crosses val="autoZero"/>
        <c:crossBetween val="between"/>
        <c:majorUnit val="200"/>
      </c:valAx>
      <c:valAx>
        <c:axId val="26437936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37992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943044619422567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thousand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437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4379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37'!$C$7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37'!$B$8:$B$19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#,##0</c:formatCode>
              <c:ptCount val="12"/>
              <c:pt idx="0">
                <c:v>19213</c:v>
              </c:pt>
              <c:pt idx="1">
                <c:v>20976</c:v>
              </c:pt>
              <c:pt idx="2">
                <c:v>24085</c:v>
              </c:pt>
              <c:pt idx="3">
                <c:v>22708</c:v>
              </c:pt>
              <c:pt idx="4">
                <c:v>22156</c:v>
              </c:pt>
              <c:pt idx="5">
                <c:v>22612</c:v>
              </c:pt>
              <c:pt idx="6">
                <c:v>23054</c:v>
              </c:pt>
              <c:pt idx="7">
                <c:v>20024</c:v>
              </c:pt>
              <c:pt idx="8">
                <c:v>21118</c:v>
              </c:pt>
              <c:pt idx="9">
                <c:v>22003</c:v>
              </c:pt>
              <c:pt idx="10">
                <c:v>20885</c:v>
              </c:pt>
              <c:pt idx="11">
                <c:v>26093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382720"/>
        <c:axId val="264383280"/>
      </c:lineChart>
      <c:lineChart>
        <c:grouping val="standard"/>
        <c:varyColors val="0"/>
        <c:ser>
          <c:idx val="1"/>
          <c:order val="1"/>
          <c:tx>
            <c:strRef>
              <c:f>'Figure 37'!$D$7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41239112</c:v>
              </c:pt>
              <c:pt idx="1">
                <c:v>44189399</c:v>
              </c:pt>
              <c:pt idx="2">
                <c:v>50125962</c:v>
              </c:pt>
              <c:pt idx="3">
                <c:v>47979172</c:v>
              </c:pt>
              <c:pt idx="4">
                <c:v>46547730</c:v>
              </c:pt>
              <c:pt idx="5">
                <c:v>49094169</c:v>
              </c:pt>
              <c:pt idx="6">
                <c:v>50656919</c:v>
              </c:pt>
              <c:pt idx="7">
                <c:v>45384371</c:v>
              </c:pt>
              <c:pt idx="8">
                <c:v>47385451</c:v>
              </c:pt>
              <c:pt idx="9">
                <c:v>47633948</c:v>
              </c:pt>
              <c:pt idx="10">
                <c:v>46114371</c:v>
              </c:pt>
              <c:pt idx="11">
                <c:v>51748440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384400"/>
        <c:axId val="264383840"/>
      </c:lineChart>
      <c:catAx>
        <c:axId val="2643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383280"/>
        <c:crosses val="autoZero"/>
        <c:auto val="1"/>
        <c:lblAlgn val="ctr"/>
        <c:lblOffset val="100"/>
        <c:noMultiLvlLbl val="0"/>
      </c:catAx>
      <c:valAx>
        <c:axId val="26438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3827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1290831400788933E-2"/>
                <c:y val="0.3472220496643027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438384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38440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707258842153574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4384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438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400" b="1" i="0" baseline="0">
                <a:effectLst/>
              </a:rPr>
              <a:t>Number of transactions</a:t>
            </a:r>
            <a:endParaRPr lang="hr-HR" sz="1400">
              <a:effectLst/>
            </a:endParaRPr>
          </a:p>
        </c:rich>
      </c:tx>
      <c:layout>
        <c:manualLayout>
          <c:xMode val="edge"/>
          <c:yMode val="edge"/>
          <c:x val="0.35081769951537523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6.3888888888888884E-2"/>
                  <c:y val="6.0185185185185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66666666666672E-2"/>
                  <c:y val="6.48148148148147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6666666666666666E-2"/>
                  <c:y val="4.16666666666665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444444444444448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3888888888888884E-2"/>
                  <c:y val="-4.16666666666667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2222204755601802E-2"/>
                  <c:y val="-9.2592592592592615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Total </a:t>
                    </a:r>
                    <a:r>
                      <a:rPr lang="en-US" sz="800" b="0" i="0" u="none" strike="noStrike" kern="1200" baseline="0" smtClean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– other currencies</a:t>
                    </a:r>
                    <a:r>
                      <a:rPr lang="en-US" baseline="0"/>
                      <a:t>
</a:t>
                    </a:r>
                    <a:fld id="{1E0D712A-5C50-4FFD-87A9-1E1EE844F39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EUR</c:v>
              </c:pt>
              <c:pt idx="1">
                <c:v>USD</c:v>
              </c:pt>
              <c:pt idx="2">
                <c:v>CAD</c:v>
              </c:pt>
              <c:pt idx="3">
                <c:v>CHF</c:v>
              </c:pt>
              <c:pt idx="4">
                <c:v>AUD</c:v>
              </c:pt>
              <c:pt idx="5">
                <c:v>Ukupno - ostale valute</c:v>
              </c:pt>
            </c:strLit>
          </c:cat>
          <c:val>
            <c:numLit>
              <c:formatCode>General</c:formatCode>
              <c:ptCount val="6"/>
              <c:pt idx="0">
                <c:v>157006</c:v>
              </c:pt>
              <c:pt idx="1">
                <c:v>26505</c:v>
              </c:pt>
              <c:pt idx="2">
                <c:v>21211</c:v>
              </c:pt>
              <c:pt idx="3">
                <c:v>11174</c:v>
              </c:pt>
              <c:pt idx="4">
                <c:v>11203</c:v>
              </c:pt>
              <c:pt idx="5">
                <c:v>45640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Value of transactions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8148950131233597"/>
          <c:y val="0.20002719332214622"/>
          <c:w val="0.43146544181977253"/>
          <c:h val="0.6790275805688222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7.4999999999999997E-2"/>
                  <c:y val="8.3333333333333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2222222222222271E-2"/>
                  <c:y val="8.306010928961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5000000000000025E-2"/>
                  <c:y val="3.93442622950818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0555555555555575E-2"/>
                  <c:y val="-8.743169398907183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2222222222222215E-2"/>
                  <c:y val="-3.9344262295081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222222222222224E-2"/>
                  <c:y val="-8.8736973452088974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Total </a:t>
                    </a:r>
                    <a:r>
                      <a:rPr lang="en-US" sz="800" b="0" i="0" u="none" strike="noStrike" kern="1200" baseline="0" smtClean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– other currencies</a:t>
                    </a:r>
                    <a:r>
                      <a:rPr lang="en-US" baseline="0"/>
                      <a:t>
</a:t>
                    </a:r>
                    <a:fld id="{B04A7369-5098-4874-8C58-E605FEE3575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EUR</c:v>
              </c:pt>
              <c:pt idx="1">
                <c:v>USD</c:v>
              </c:pt>
              <c:pt idx="2">
                <c:v>CAD</c:v>
              </c:pt>
              <c:pt idx="3">
                <c:v>CHF</c:v>
              </c:pt>
              <c:pt idx="4">
                <c:v>AUD</c:v>
              </c:pt>
              <c:pt idx="5">
                <c:v>Ukupno - ostale valute</c:v>
              </c:pt>
            </c:strLit>
          </c:cat>
          <c:val>
            <c:numLit>
              <c:formatCode>General</c:formatCode>
              <c:ptCount val="6"/>
              <c:pt idx="0">
                <c:v>0.54268328980815894</c:v>
              </c:pt>
              <c:pt idx="1">
                <c:v>0.12558421021053714</c:v>
              </c:pt>
              <c:pt idx="2">
                <c:v>7.8437883290946891E-2</c:v>
              </c:pt>
              <c:pt idx="3">
                <c:v>4.5442571362141936E-2</c:v>
              </c:pt>
              <c:pt idx="4">
                <c:v>4.4256660897686338E-2</c:v>
              </c:pt>
              <c:pt idx="5">
                <c:v>0.16359538443052876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39'!$D$5:$D$6</c:f>
              <c:strCache>
                <c:ptCount val="1"/>
                <c:pt idx="0">
                  <c:v>Business entity 
(non-consumer)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39'!$B$7:$B$18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#,##0</c:formatCode>
              <c:ptCount val="13"/>
              <c:pt idx="1">
                <c:v>16312</c:v>
              </c:pt>
              <c:pt idx="2">
                <c:v>13729</c:v>
              </c:pt>
              <c:pt idx="3">
                <c:v>14565</c:v>
              </c:pt>
              <c:pt idx="4">
                <c:v>16647</c:v>
              </c:pt>
              <c:pt idx="5">
                <c:v>14502</c:v>
              </c:pt>
              <c:pt idx="6">
                <c:v>14257</c:v>
              </c:pt>
              <c:pt idx="7">
                <c:v>16825</c:v>
              </c:pt>
              <c:pt idx="8">
                <c:v>13998</c:v>
              </c:pt>
              <c:pt idx="9">
                <c:v>14215</c:v>
              </c:pt>
              <c:pt idx="10">
                <c:v>17031</c:v>
              </c:pt>
              <c:pt idx="11">
                <c:v>14496</c:v>
              </c:pt>
              <c:pt idx="12">
                <c:v>14870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57840"/>
        <c:axId val="266858400"/>
      </c:lineChart>
      <c:lineChart>
        <c:grouping val="standard"/>
        <c:varyColors val="0"/>
        <c:ser>
          <c:idx val="0"/>
          <c:order val="0"/>
          <c:tx>
            <c:strRef>
              <c:f>'Figure 39'!$C$5:$C$6</c:f>
              <c:strCache>
                <c:ptCount val="1"/>
                <c:pt idx="0">
                  <c:v>Consumer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39'!$B$7:$B$18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#,##0</c:formatCode>
              <c:ptCount val="13"/>
              <c:pt idx="1">
                <c:v>1912497</c:v>
              </c:pt>
              <c:pt idx="2">
                <c:v>1917917</c:v>
              </c:pt>
              <c:pt idx="3">
                <c:v>1922294</c:v>
              </c:pt>
              <c:pt idx="4">
                <c:v>1932509</c:v>
              </c:pt>
              <c:pt idx="5">
                <c:v>1937224</c:v>
              </c:pt>
              <c:pt idx="6">
                <c:v>1938688</c:v>
              </c:pt>
              <c:pt idx="7">
                <c:v>1941666</c:v>
              </c:pt>
              <c:pt idx="8">
                <c:v>1944630</c:v>
              </c:pt>
              <c:pt idx="9">
                <c:v>1945656</c:v>
              </c:pt>
              <c:pt idx="10">
                <c:v>1946947</c:v>
              </c:pt>
              <c:pt idx="11">
                <c:v>1957306</c:v>
              </c:pt>
              <c:pt idx="12">
                <c:v>1956154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59520"/>
        <c:axId val="266858960"/>
      </c:lineChart>
      <c:catAx>
        <c:axId val="26685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6858400"/>
        <c:crosses val="autoZero"/>
        <c:auto val="1"/>
        <c:lblAlgn val="ctr"/>
        <c:lblOffset val="100"/>
        <c:noMultiLvlLbl val="0"/>
      </c:catAx>
      <c:valAx>
        <c:axId val="26685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6857840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1.6009148084619784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6858960"/>
        <c:scaling>
          <c:orientation val="minMax"/>
          <c:max val="2000000"/>
          <c:min val="18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6859520"/>
        <c:crosses val="max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96522575329884797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685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6858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09595959595959"/>
          <c:y val="0.16833333333333336"/>
          <c:w val="0.56580808080808076"/>
          <c:h val="0.7779861111111111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4.2501262626262627E-3"/>
                  <c:y val="0.21819548611111111"/>
                </c:manualLayout>
              </c:layout>
              <c:tx>
                <c:rich>
                  <a:bodyPr/>
                  <a:lstStyle/>
                  <a:p>
                    <a:fld id="{3B436162-FB85-4876-B321-400456B01C4D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EE8A6B1E-5575-4C99-8AE0-7A9021722282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1507575757575758E-3"/>
                  <c:y val="0.18384583333333335"/>
                </c:manualLayout>
              </c:layout>
              <c:tx>
                <c:rich>
                  <a:bodyPr/>
                  <a:lstStyle/>
                  <a:p>
                    <a:fld id="{E1F6C306-6EB0-45F4-893C-7130C1BB2DE5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C71AF052-C1C0-4FD7-8831-1BD853E3B324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119375"/>
                  <c:y val="9.642361111111112E-3"/>
                </c:manualLayout>
              </c:layout>
              <c:tx>
                <c:rich>
                  <a:bodyPr/>
                  <a:lstStyle/>
                  <a:p>
                    <a:fld id="{3600C521-A6E3-4250-87A7-CF698F3E7655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42BEB8F1-132C-4961-A7F3-4B82601EEDE3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7969671717171717"/>
                  <c:y val="1.4064583333333333E-2"/>
                </c:manualLayout>
              </c:layout>
              <c:tx>
                <c:rich>
                  <a:bodyPr/>
                  <a:lstStyle/>
                  <a:p>
                    <a:fld id="{090790AA-955C-420C-910C-4E28F5CDDB77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1BF8AE32-4C99-40EA-91A8-6B7146642E17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1, 2, 3 and 4'!$K$11:$K$14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Sent money remittances</c:v>
                </c:pt>
                <c:pt idx="3">
                  <c:v>Received money remittances</c:v>
                </c:pt>
              </c:strCache>
            </c:strRef>
          </c:cat>
          <c:val>
            <c:numRef>
              <c:f>'Figure 1, 2, 3 and 4'!$O$11:$O$14</c:f>
              <c:numCache>
                <c:formatCode>0.00%</c:formatCode>
                <c:ptCount val="4"/>
                <c:pt idx="0">
                  <c:v>0.502</c:v>
                </c:pt>
                <c:pt idx="1">
                  <c:v>0.4965</c:v>
                </c:pt>
                <c:pt idx="2">
                  <c:v>1E-4</c:v>
                </c:pt>
                <c:pt idx="3">
                  <c:v>1.3781348188187748E-3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Number of transactions – left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40'!$B$7:$B$18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 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#,##0</c:formatCode>
              <c:ptCount val="13"/>
              <c:pt idx="1">
                <c:v>3369529</c:v>
              </c:pt>
              <c:pt idx="2">
                <c:v>3445018</c:v>
              </c:pt>
              <c:pt idx="3">
                <c:v>3593304</c:v>
              </c:pt>
              <c:pt idx="4">
                <c:v>3611457</c:v>
              </c:pt>
              <c:pt idx="5">
                <c:v>3676203</c:v>
              </c:pt>
              <c:pt idx="6">
                <c:v>3631134</c:v>
              </c:pt>
              <c:pt idx="7">
                <c:v>4048487</c:v>
              </c:pt>
              <c:pt idx="8">
                <c:v>3925277</c:v>
              </c:pt>
              <c:pt idx="9">
                <c:v>3962307</c:v>
              </c:pt>
              <c:pt idx="10">
                <c:v>4022847</c:v>
              </c:pt>
              <c:pt idx="11">
                <c:v>3992395</c:v>
              </c:pt>
              <c:pt idx="12">
                <c:v>4220541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62320"/>
        <c:axId val="266862880"/>
      </c:lineChart>
      <c:lineChart>
        <c:grouping val="standard"/>
        <c:varyColors val="0"/>
        <c:ser>
          <c:idx val="1"/>
          <c:order val="1"/>
          <c:tx>
            <c:v>Value of transactions – right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40'!$B$7:$B$18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 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#,##0</c:formatCode>
              <c:ptCount val="13"/>
              <c:pt idx="1">
                <c:v>1372260931</c:v>
              </c:pt>
              <c:pt idx="2">
                <c:v>1285620329</c:v>
              </c:pt>
              <c:pt idx="3">
                <c:v>1298430257</c:v>
              </c:pt>
              <c:pt idx="4">
                <c:v>1373853355</c:v>
              </c:pt>
              <c:pt idx="5">
                <c:v>1363256091</c:v>
              </c:pt>
              <c:pt idx="6">
                <c:v>1426382286</c:v>
              </c:pt>
              <c:pt idx="7">
                <c:v>1436165927</c:v>
              </c:pt>
              <c:pt idx="8">
                <c:v>1361698437</c:v>
              </c:pt>
              <c:pt idx="9">
                <c:v>1369863435</c:v>
              </c:pt>
              <c:pt idx="10">
                <c:v>1385446207</c:v>
              </c:pt>
              <c:pt idx="11">
                <c:v>1387192721</c:v>
              </c:pt>
              <c:pt idx="12">
                <c:v>1397879420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64000"/>
        <c:axId val="266863440"/>
      </c:lineChart>
      <c:catAx>
        <c:axId val="26686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6862880"/>
        <c:crosses val="autoZero"/>
        <c:auto val="1"/>
        <c:lblAlgn val="ctr"/>
        <c:lblOffset val="100"/>
        <c:noMultiLvlLbl val="0"/>
      </c:catAx>
      <c:valAx>
        <c:axId val="26686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68623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6863440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686400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6864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686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41 and 42'!$C$7:$C$8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41 and 42'!$B$9:$B$20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#,##0</c:formatCode>
              <c:ptCount val="12"/>
              <c:pt idx="0">
                <c:v>3287109</c:v>
              </c:pt>
              <c:pt idx="1">
                <c:v>3349442</c:v>
              </c:pt>
              <c:pt idx="2">
                <c:v>3493236</c:v>
              </c:pt>
              <c:pt idx="3">
                <c:v>3505097</c:v>
              </c:pt>
              <c:pt idx="4">
                <c:v>3571167</c:v>
              </c:pt>
              <c:pt idx="5">
                <c:v>3522819</c:v>
              </c:pt>
              <c:pt idx="6">
                <c:v>3897312</c:v>
              </c:pt>
              <c:pt idx="7">
                <c:v>3813101</c:v>
              </c:pt>
              <c:pt idx="8">
                <c:v>3795428</c:v>
              </c:pt>
              <c:pt idx="9">
                <c:v>3848666</c:v>
              </c:pt>
              <c:pt idx="10">
                <c:v>3818978</c:v>
              </c:pt>
              <c:pt idx="11">
                <c:v>4048500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66800"/>
        <c:axId val="266867360"/>
      </c:lineChart>
      <c:lineChart>
        <c:grouping val="standard"/>
        <c:varyColors val="0"/>
        <c:ser>
          <c:idx val="1"/>
          <c:order val="1"/>
          <c:tx>
            <c:strRef>
              <c:f>'Figure 41 and 42'!$D$7:$D$8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1279842592</c:v>
              </c:pt>
              <c:pt idx="1">
                <c:v>1202624920</c:v>
              </c:pt>
              <c:pt idx="2">
                <c:v>1201933238</c:v>
              </c:pt>
              <c:pt idx="3">
                <c:v>1280034234</c:v>
              </c:pt>
              <c:pt idx="4">
                <c:v>1267040881</c:v>
              </c:pt>
              <c:pt idx="5">
                <c:v>1318584118</c:v>
              </c:pt>
              <c:pt idx="6">
                <c:v>1326004138</c:v>
              </c:pt>
              <c:pt idx="7">
                <c:v>1290268714</c:v>
              </c:pt>
              <c:pt idx="8">
                <c:v>1271530896</c:v>
              </c:pt>
              <c:pt idx="9">
                <c:v>1276740073</c:v>
              </c:pt>
              <c:pt idx="10">
                <c:v>1292138665</c:v>
              </c:pt>
              <c:pt idx="11">
                <c:v>1295419115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68480"/>
        <c:axId val="266867920"/>
      </c:lineChart>
      <c:catAx>
        <c:axId val="26686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6867360"/>
        <c:crosses val="autoZero"/>
        <c:auto val="1"/>
        <c:lblAlgn val="ctr"/>
        <c:lblOffset val="100"/>
        <c:noMultiLvlLbl val="0"/>
      </c:catAx>
      <c:valAx>
        <c:axId val="26686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68668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686792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686848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2314814814814814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6868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6867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41 and 42'!$C$48:$C$49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41 and 42'!$B$50:$B$61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#,##0</c:formatCode>
              <c:ptCount val="12"/>
              <c:pt idx="0">
                <c:v>82420</c:v>
              </c:pt>
              <c:pt idx="1">
                <c:v>95576</c:v>
              </c:pt>
              <c:pt idx="2">
                <c:v>100068</c:v>
              </c:pt>
              <c:pt idx="3">
                <c:v>106360</c:v>
              </c:pt>
              <c:pt idx="4">
                <c:v>105036</c:v>
              </c:pt>
              <c:pt idx="5">
                <c:v>108315</c:v>
              </c:pt>
              <c:pt idx="6">
                <c:v>151175</c:v>
              </c:pt>
              <c:pt idx="7">
                <c:v>112176</c:v>
              </c:pt>
              <c:pt idx="8">
                <c:v>166879</c:v>
              </c:pt>
              <c:pt idx="9">
                <c:v>174181</c:v>
              </c:pt>
              <c:pt idx="10">
                <c:v>173417</c:v>
              </c:pt>
              <c:pt idx="11">
                <c:v>172041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759616"/>
        <c:axId val="269760176"/>
      </c:lineChart>
      <c:lineChart>
        <c:grouping val="standard"/>
        <c:varyColors val="0"/>
        <c:ser>
          <c:idx val="1"/>
          <c:order val="1"/>
          <c:tx>
            <c:strRef>
              <c:f>'Figure 41 and 42'!$D$48:$D$49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41 and 42'!$B$50:$B$61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#,##0</c:formatCode>
              <c:ptCount val="12"/>
              <c:pt idx="0">
                <c:v>92418339</c:v>
              </c:pt>
              <c:pt idx="1">
                <c:v>82995409</c:v>
              </c:pt>
              <c:pt idx="2">
                <c:v>96497019</c:v>
              </c:pt>
              <c:pt idx="3">
                <c:v>93819121</c:v>
              </c:pt>
              <c:pt idx="4">
                <c:v>96215210</c:v>
              </c:pt>
              <c:pt idx="5">
                <c:v>107798168</c:v>
              </c:pt>
              <c:pt idx="6">
                <c:v>110161789</c:v>
              </c:pt>
              <c:pt idx="7">
                <c:v>71429723</c:v>
              </c:pt>
              <c:pt idx="8">
                <c:v>98332539</c:v>
              </c:pt>
              <c:pt idx="9">
                <c:v>108706134</c:v>
              </c:pt>
              <c:pt idx="10">
                <c:v>95054056</c:v>
              </c:pt>
              <c:pt idx="11">
                <c:v>102460305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761296"/>
        <c:axId val="269760736"/>
      </c:lineChart>
      <c:catAx>
        <c:axId val="26975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9760176"/>
        <c:crosses val="autoZero"/>
        <c:auto val="1"/>
        <c:lblAlgn val="ctr"/>
        <c:lblOffset val="100"/>
        <c:noMultiLvlLbl val="0"/>
      </c:catAx>
      <c:valAx>
        <c:axId val="26976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97596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97607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97612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976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9760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43'!$C$6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43'!$B$7:$B$18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#,##0</c:formatCode>
              <c:ptCount val="12"/>
              <c:pt idx="0">
                <c:v>7672820</c:v>
              </c:pt>
              <c:pt idx="1">
                <c:v>7665095</c:v>
              </c:pt>
              <c:pt idx="2">
                <c:v>7680369</c:v>
              </c:pt>
              <c:pt idx="3">
                <c:v>7693506</c:v>
              </c:pt>
              <c:pt idx="4">
                <c:v>7708351</c:v>
              </c:pt>
              <c:pt idx="5">
                <c:v>7721468</c:v>
              </c:pt>
              <c:pt idx="6">
                <c:v>7752244</c:v>
              </c:pt>
              <c:pt idx="7">
                <c:v>7758564</c:v>
              </c:pt>
              <c:pt idx="8">
                <c:v>7782717</c:v>
              </c:pt>
              <c:pt idx="9">
                <c:v>7806937</c:v>
              </c:pt>
              <c:pt idx="10">
                <c:v>7825798</c:v>
              </c:pt>
              <c:pt idx="11">
                <c:v>7805412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764096"/>
        <c:axId val="269764656"/>
      </c:lineChart>
      <c:lineChart>
        <c:grouping val="standard"/>
        <c:varyColors val="0"/>
        <c:ser>
          <c:idx val="1"/>
          <c:order val="1"/>
          <c:tx>
            <c:strRef>
              <c:f>'Figure 43'!$D$6</c:f>
              <c:strCache>
                <c:ptCount val="1"/>
                <c:pt idx="0">
                  <c:v>Business entity 
(non-consumer)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425672</c:v>
              </c:pt>
              <c:pt idx="1">
                <c:v>426306</c:v>
              </c:pt>
              <c:pt idx="2">
                <c:v>427824</c:v>
              </c:pt>
              <c:pt idx="3">
                <c:v>428511</c:v>
              </c:pt>
              <c:pt idx="4">
                <c:v>429813</c:v>
              </c:pt>
              <c:pt idx="5">
                <c:v>430109</c:v>
              </c:pt>
              <c:pt idx="6">
                <c:v>430098</c:v>
              </c:pt>
              <c:pt idx="7">
                <c:v>427754</c:v>
              </c:pt>
              <c:pt idx="8">
                <c:v>425494</c:v>
              </c:pt>
              <c:pt idx="9">
                <c:v>425009</c:v>
              </c:pt>
              <c:pt idx="10">
                <c:v>425125</c:v>
              </c:pt>
              <c:pt idx="11">
                <c:v>422383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765776"/>
        <c:axId val="269765216"/>
      </c:lineChart>
      <c:catAx>
        <c:axId val="26976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9764656"/>
        <c:crosses val="autoZero"/>
        <c:auto val="1"/>
        <c:lblAlgn val="ctr"/>
        <c:lblOffset val="100"/>
        <c:noMultiLvlLbl val="0"/>
      </c:catAx>
      <c:valAx>
        <c:axId val="26976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97640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661574074074074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97652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9765776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5220822397200355"/>
                <c:y val="0.3522685185185185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9765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9765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44 and 45'!$C$5</c:f>
              <c:strCache>
                <c:ptCount val="1"/>
                <c:pt idx="0">
                  <c:v>Single-currency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44 and 45'!$B$6:$B$17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3262029</c:v>
              </c:pt>
              <c:pt idx="1">
                <c:v>3266774</c:v>
              </c:pt>
              <c:pt idx="2">
                <c:v>3218281</c:v>
              </c:pt>
              <c:pt idx="3">
                <c:v>3222342</c:v>
              </c:pt>
              <c:pt idx="4">
                <c:v>3230916</c:v>
              </c:pt>
              <c:pt idx="5">
                <c:v>3247903</c:v>
              </c:pt>
              <c:pt idx="6">
                <c:v>3259132</c:v>
              </c:pt>
              <c:pt idx="7">
                <c:v>3267013</c:v>
              </c:pt>
              <c:pt idx="8">
                <c:v>3278995</c:v>
              </c:pt>
              <c:pt idx="9">
                <c:v>3293031</c:v>
              </c:pt>
              <c:pt idx="10">
                <c:v>3300903</c:v>
              </c:pt>
              <c:pt idx="11">
                <c:v>3306304</c:v>
              </c:pt>
            </c:numLit>
          </c:val>
        </c:ser>
        <c:ser>
          <c:idx val="1"/>
          <c:order val="1"/>
          <c:tx>
            <c:strRef>
              <c:f>'Figure 44 and 45'!$D$5</c:f>
              <c:strCache>
                <c:ptCount val="1"/>
                <c:pt idx="0">
                  <c:v>Multi-currency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44 and 45'!$B$6:$B$17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3009526</c:v>
              </c:pt>
              <c:pt idx="1">
                <c:v>2995018</c:v>
              </c:pt>
              <c:pt idx="2">
                <c:v>2976341</c:v>
              </c:pt>
              <c:pt idx="3">
                <c:v>2981849</c:v>
              </c:pt>
              <c:pt idx="4">
                <c:v>2991112</c:v>
              </c:pt>
              <c:pt idx="5">
                <c:v>3002140</c:v>
              </c:pt>
              <c:pt idx="6">
                <c:v>3012856</c:v>
              </c:pt>
              <c:pt idx="7">
                <c:v>3021075</c:v>
              </c:pt>
              <c:pt idx="8">
                <c:v>3028141</c:v>
              </c:pt>
              <c:pt idx="9">
                <c:v>3034644</c:v>
              </c:pt>
              <c:pt idx="10">
                <c:v>3042477</c:v>
              </c:pt>
              <c:pt idx="11">
                <c:v>3038207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9768576"/>
        <c:axId val="269769136"/>
      </c:barChart>
      <c:catAx>
        <c:axId val="26976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9769136"/>
        <c:crosses val="autoZero"/>
        <c:auto val="1"/>
        <c:lblAlgn val="ctr"/>
        <c:lblOffset val="100"/>
        <c:noMultiLvlLbl val="0"/>
      </c:catAx>
      <c:valAx>
        <c:axId val="26976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97685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24074074074074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44 and 45'!$C$47</c:f>
              <c:strCache>
                <c:ptCount val="1"/>
                <c:pt idx="0">
                  <c:v>Single-currency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44 and 45'!$B$48:$B$59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73059</c:v>
              </c:pt>
              <c:pt idx="1">
                <c:v>72865</c:v>
              </c:pt>
              <c:pt idx="2">
                <c:v>72818</c:v>
              </c:pt>
              <c:pt idx="3">
                <c:v>72726</c:v>
              </c:pt>
              <c:pt idx="4">
                <c:v>72838</c:v>
              </c:pt>
              <c:pt idx="5">
                <c:v>73043</c:v>
              </c:pt>
              <c:pt idx="6">
                <c:v>72977</c:v>
              </c:pt>
              <c:pt idx="7">
                <c:v>73050</c:v>
              </c:pt>
              <c:pt idx="8">
                <c:v>72796</c:v>
              </c:pt>
              <c:pt idx="9">
                <c:v>71861</c:v>
              </c:pt>
              <c:pt idx="10">
                <c:v>71530</c:v>
              </c:pt>
              <c:pt idx="11">
                <c:v>71461</c:v>
              </c:pt>
            </c:numLit>
          </c:val>
        </c:ser>
        <c:ser>
          <c:idx val="1"/>
          <c:order val="1"/>
          <c:tx>
            <c:strRef>
              <c:f>'Figure 44 and 45'!$D$47</c:f>
              <c:strCache>
                <c:ptCount val="1"/>
                <c:pt idx="0">
                  <c:v>Multi-currency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44 and 45'!$B$48:$B$59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285585</c:v>
              </c:pt>
              <c:pt idx="1">
                <c:v>286158</c:v>
              </c:pt>
              <c:pt idx="2">
                <c:v>286999</c:v>
              </c:pt>
              <c:pt idx="3">
                <c:v>288299</c:v>
              </c:pt>
              <c:pt idx="4">
                <c:v>289951</c:v>
              </c:pt>
              <c:pt idx="5">
                <c:v>291243</c:v>
              </c:pt>
              <c:pt idx="6">
                <c:v>292629</c:v>
              </c:pt>
              <c:pt idx="7">
                <c:v>291898</c:v>
              </c:pt>
              <c:pt idx="8">
                <c:v>292346</c:v>
              </c:pt>
              <c:pt idx="9">
                <c:v>293451</c:v>
              </c:pt>
              <c:pt idx="10">
                <c:v>292620</c:v>
              </c:pt>
              <c:pt idx="11">
                <c:v>292885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9771936"/>
        <c:axId val="269772496"/>
      </c:barChart>
      <c:catAx>
        <c:axId val="26977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9772496"/>
        <c:crosses val="autoZero"/>
        <c:auto val="1"/>
        <c:lblAlgn val="ctr"/>
        <c:lblOffset val="100"/>
        <c:noMultiLvlLbl val="0"/>
      </c:catAx>
      <c:valAx>
        <c:axId val="26977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97719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46'!$C$5</c:f>
              <c:strCache>
                <c:ptCount val="1"/>
                <c:pt idx="0">
                  <c:v>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46'!$B$6:$B$17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4489208</c:v>
              </c:pt>
              <c:pt idx="1">
                <c:v>4479760</c:v>
              </c:pt>
              <c:pt idx="2">
                <c:v>4418521</c:v>
              </c:pt>
              <c:pt idx="3">
                <c:v>4431088</c:v>
              </c:pt>
              <c:pt idx="4">
                <c:v>4447499</c:v>
              </c:pt>
              <c:pt idx="5">
                <c:v>4475346</c:v>
              </c:pt>
              <c:pt idx="6">
                <c:v>4498547</c:v>
              </c:pt>
              <c:pt idx="7">
                <c:v>4512706</c:v>
              </c:pt>
              <c:pt idx="8">
                <c:v>4531537</c:v>
              </c:pt>
              <c:pt idx="9">
                <c:v>4554998</c:v>
              </c:pt>
              <c:pt idx="10">
                <c:v>4567643</c:v>
              </c:pt>
              <c:pt idx="11">
                <c:v>4565281</c:v>
              </c:pt>
            </c:numLit>
          </c:val>
        </c:ser>
        <c:ser>
          <c:idx val="1"/>
          <c:order val="1"/>
          <c:tx>
            <c:strRef>
              <c:f>'Figure 46'!$D$5</c:f>
              <c:strCache>
                <c:ptCount val="1"/>
                <c:pt idx="0">
                  <c:v>Business entity (non-consumer)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46'!$B$6:$B$17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342508</c:v>
              </c:pt>
              <c:pt idx="1">
                <c:v>342810</c:v>
              </c:pt>
              <c:pt idx="2">
                <c:v>343571</c:v>
              </c:pt>
              <c:pt idx="3">
                <c:v>344673</c:v>
              </c:pt>
              <c:pt idx="4">
                <c:v>346399</c:v>
              </c:pt>
              <c:pt idx="5">
                <c:v>347811</c:v>
              </c:pt>
              <c:pt idx="6">
                <c:v>349053</c:v>
              </c:pt>
              <c:pt idx="7">
                <c:v>348447</c:v>
              </c:pt>
              <c:pt idx="8">
                <c:v>348729</c:v>
              </c:pt>
              <c:pt idx="9">
                <c:v>348970</c:v>
              </c:pt>
              <c:pt idx="10">
                <c:v>347822</c:v>
              </c:pt>
              <c:pt idx="11">
                <c:v>347934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261856"/>
        <c:axId val="270262416"/>
      </c:barChart>
      <c:catAx>
        <c:axId val="27026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0262416"/>
        <c:crosses val="autoZero"/>
        <c:auto val="1"/>
        <c:lblAlgn val="ctr"/>
        <c:lblOffset val="100"/>
        <c:noMultiLvlLbl val="0"/>
      </c:catAx>
      <c:valAx>
        <c:axId val="27026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02618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24074074074074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47'!$C$5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47'!$B$6:$B$17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 </c:v>
                </c:pt>
              </c:strCache>
            </c:strRef>
          </c:cat>
          <c:val>
            <c:numLit>
              <c:formatCode>#,##0</c:formatCode>
              <c:ptCount val="12"/>
              <c:pt idx="0">
                <c:v>1782347</c:v>
              </c:pt>
              <c:pt idx="1">
                <c:v>1782032</c:v>
              </c:pt>
              <c:pt idx="2">
                <c:v>1776101</c:v>
              </c:pt>
              <c:pt idx="3">
                <c:v>1773103</c:v>
              </c:pt>
              <c:pt idx="4">
                <c:v>1774529</c:v>
              </c:pt>
              <c:pt idx="5">
                <c:v>1774697</c:v>
              </c:pt>
              <c:pt idx="6">
                <c:v>1773441</c:v>
              </c:pt>
              <c:pt idx="7">
                <c:v>1775382</c:v>
              </c:pt>
              <c:pt idx="8">
                <c:v>1775599</c:v>
              </c:pt>
              <c:pt idx="9">
                <c:v>1772677</c:v>
              </c:pt>
              <c:pt idx="10">
                <c:v>1775737</c:v>
              </c:pt>
              <c:pt idx="11">
                <c:v>1779230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265216"/>
        <c:axId val="270265776"/>
      </c:lineChart>
      <c:lineChart>
        <c:grouping val="standard"/>
        <c:varyColors val="0"/>
        <c:ser>
          <c:idx val="1"/>
          <c:order val="1"/>
          <c:tx>
            <c:strRef>
              <c:f>'Figure 47'!$D$5</c:f>
              <c:strCache>
                <c:ptCount val="1"/>
                <c:pt idx="0">
                  <c:v>Business entity 
(non-consumer)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16136</c:v>
              </c:pt>
              <c:pt idx="1">
                <c:v>16213</c:v>
              </c:pt>
              <c:pt idx="2">
                <c:v>16246</c:v>
              </c:pt>
              <c:pt idx="3">
                <c:v>16352</c:v>
              </c:pt>
              <c:pt idx="4">
                <c:v>16390</c:v>
              </c:pt>
              <c:pt idx="5">
                <c:v>16475</c:v>
              </c:pt>
              <c:pt idx="6">
                <c:v>16553</c:v>
              </c:pt>
              <c:pt idx="7">
                <c:v>16501</c:v>
              </c:pt>
              <c:pt idx="8">
                <c:v>16413</c:v>
              </c:pt>
              <c:pt idx="9">
                <c:v>16342</c:v>
              </c:pt>
              <c:pt idx="10">
                <c:v>16328</c:v>
              </c:pt>
              <c:pt idx="11">
                <c:v>16412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266896"/>
        <c:axId val="270266336"/>
      </c:lineChart>
      <c:catAx>
        <c:axId val="27026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0265776"/>
        <c:crosses val="autoZero"/>
        <c:auto val="1"/>
        <c:lblAlgn val="ctr"/>
        <c:lblOffset val="100"/>
        <c:noMultiLvlLbl val="0"/>
      </c:catAx>
      <c:valAx>
        <c:axId val="270265776"/>
        <c:scaling>
          <c:orientation val="minMax"/>
          <c:min val="1765000.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0265216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7026633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70266896"/>
        <c:crosses val="max"/>
        <c:crossBetween val="between"/>
      </c:valAx>
      <c:catAx>
        <c:axId val="27026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0266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6, 7 and 8'!$G$7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6,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163039</c:v>
              </c:pt>
              <c:pt idx="1">
                <c:v>268745</c:v>
              </c:pt>
              <c:pt idx="2">
                <c:v>294820</c:v>
              </c:pt>
              <c:pt idx="3">
                <c:v>294845</c:v>
              </c:pt>
              <c:pt idx="4">
                <c:v>292832</c:v>
              </c:pt>
              <c:pt idx="5">
                <c:v>298201</c:v>
              </c:pt>
              <c:pt idx="6">
                <c:v>322133</c:v>
              </c:pt>
              <c:pt idx="7">
                <c:v>291938</c:v>
              </c:pt>
              <c:pt idx="8">
                <c:v>313904</c:v>
              </c:pt>
              <c:pt idx="9">
                <c:v>312555</c:v>
              </c:pt>
              <c:pt idx="10">
                <c:v>307444</c:v>
              </c:pt>
              <c:pt idx="11">
                <c:v>313045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46016"/>
        <c:axId val="232746576"/>
      </c:lineChart>
      <c:lineChart>
        <c:grouping val="standard"/>
        <c:varyColors val="0"/>
        <c:ser>
          <c:idx val="1"/>
          <c:order val="1"/>
          <c:tx>
            <c:strRef>
              <c:f>'Figure 6, 7 and 8'!$H$7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17954068359</c:v>
              </c:pt>
              <c:pt idx="1">
                <c:v>25650178066</c:v>
              </c:pt>
              <c:pt idx="2">
                <c:v>21020501688</c:v>
              </c:pt>
              <c:pt idx="3">
                <c:v>18669671153</c:v>
              </c:pt>
              <c:pt idx="4">
                <c:v>17810301798</c:v>
              </c:pt>
              <c:pt idx="5">
                <c:v>20225609995</c:v>
              </c:pt>
              <c:pt idx="6">
                <c:v>25046620720</c:v>
              </c:pt>
              <c:pt idx="7">
                <c:v>18488779651</c:v>
              </c:pt>
              <c:pt idx="8">
                <c:v>25212315912</c:v>
              </c:pt>
              <c:pt idx="9">
                <c:v>28235198580</c:v>
              </c:pt>
              <c:pt idx="10">
                <c:v>18016542597</c:v>
              </c:pt>
              <c:pt idx="11">
                <c:v>24634909436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47696"/>
        <c:axId val="232747136"/>
      </c:lineChart>
      <c:catAx>
        <c:axId val="23274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746576"/>
        <c:crosses val="autoZero"/>
        <c:auto val="1"/>
        <c:lblAlgn val="ctr"/>
        <c:lblOffset val="100"/>
        <c:noMultiLvlLbl val="0"/>
      </c:catAx>
      <c:valAx>
        <c:axId val="23274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7460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27471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7476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2747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2747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6, 7 and 8'!$C$7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6,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45898</c:v>
              </c:pt>
              <c:pt idx="1">
                <c:v>41465</c:v>
              </c:pt>
              <c:pt idx="2">
                <c:v>46502</c:v>
              </c:pt>
              <c:pt idx="3">
                <c:v>42673</c:v>
              </c:pt>
              <c:pt idx="4">
                <c:v>41783</c:v>
              </c:pt>
              <c:pt idx="5">
                <c:v>42807</c:v>
              </c:pt>
              <c:pt idx="6">
                <c:v>46303</c:v>
              </c:pt>
              <c:pt idx="7">
                <c:v>42188</c:v>
              </c:pt>
              <c:pt idx="8">
                <c:v>47100</c:v>
              </c:pt>
              <c:pt idx="9">
                <c:v>46590</c:v>
              </c:pt>
              <c:pt idx="10">
                <c:v>47067</c:v>
              </c:pt>
              <c:pt idx="11">
                <c:v>47858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50496"/>
        <c:axId val="232751056"/>
      </c:lineChart>
      <c:lineChart>
        <c:grouping val="standard"/>
        <c:varyColors val="0"/>
        <c:ser>
          <c:idx val="1"/>
          <c:order val="1"/>
          <c:tx>
            <c:strRef>
              <c:f>'Figure 6, 7 and 8'!$D$7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1495843368</c:v>
              </c:pt>
              <c:pt idx="1">
                <c:v>1252690051</c:v>
              </c:pt>
              <c:pt idx="2">
                <c:v>1657393879</c:v>
              </c:pt>
              <c:pt idx="3">
                <c:v>1256758967</c:v>
              </c:pt>
              <c:pt idx="4">
                <c:v>1098148107</c:v>
              </c:pt>
              <c:pt idx="5">
                <c:v>1331300218</c:v>
              </c:pt>
              <c:pt idx="6">
                <c:v>1497055778</c:v>
              </c:pt>
              <c:pt idx="7">
                <c:v>1316418931</c:v>
              </c:pt>
              <c:pt idx="8">
                <c:v>1510308972</c:v>
              </c:pt>
              <c:pt idx="9">
                <c:v>1391617799</c:v>
              </c:pt>
              <c:pt idx="10">
                <c:v>1539445528</c:v>
              </c:pt>
              <c:pt idx="11">
                <c:v>1511255197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52176"/>
        <c:axId val="232751616"/>
      </c:lineChart>
      <c:catAx>
        <c:axId val="23275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751056"/>
        <c:crosses val="autoZero"/>
        <c:auto val="1"/>
        <c:lblAlgn val="ctr"/>
        <c:lblOffset val="100"/>
        <c:noMultiLvlLbl val="0"/>
      </c:catAx>
      <c:valAx>
        <c:axId val="232751056"/>
        <c:scaling>
          <c:orientation val="minMax"/>
          <c:max val="56000"/>
          <c:min val="3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750496"/>
        <c:crosses val="autoZero"/>
        <c:crossBetween val="between"/>
        <c:majorUnit val="8000"/>
        <c:dispUnits>
          <c:builtInUnit val="thousands"/>
          <c:dispUnitsLbl>
            <c:layout>
              <c:manualLayout>
                <c:xMode val="edge"/>
                <c:yMode val="edge"/>
                <c:x val="3.3333333333333333E-2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327516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275217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720822397200353"/>
                <c:y val="0.226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million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2752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2751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6, 7 and 8'!$E$7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6, 7 and 8'!$B$8:$B$19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117141</c:v>
              </c:pt>
              <c:pt idx="1">
                <c:v>227280</c:v>
              </c:pt>
              <c:pt idx="2">
                <c:v>248318</c:v>
              </c:pt>
              <c:pt idx="3">
                <c:v>252172</c:v>
              </c:pt>
              <c:pt idx="4">
                <c:v>251049</c:v>
              </c:pt>
              <c:pt idx="5">
                <c:v>255394</c:v>
              </c:pt>
              <c:pt idx="6">
                <c:v>275830</c:v>
              </c:pt>
              <c:pt idx="7">
                <c:v>249750</c:v>
              </c:pt>
              <c:pt idx="8">
                <c:v>266804</c:v>
              </c:pt>
              <c:pt idx="9">
                <c:v>265965</c:v>
              </c:pt>
              <c:pt idx="10">
                <c:v>260377</c:v>
              </c:pt>
              <c:pt idx="11">
                <c:v>265187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032432"/>
        <c:axId val="260032992"/>
      </c:lineChart>
      <c:lineChart>
        <c:grouping val="standard"/>
        <c:varyColors val="0"/>
        <c:ser>
          <c:idx val="1"/>
          <c:order val="1"/>
          <c:tx>
            <c:strRef>
              <c:f>'Figure 6, 7 and 8'!$F$7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16458224991</c:v>
              </c:pt>
              <c:pt idx="1">
                <c:v>24397488015</c:v>
              </c:pt>
              <c:pt idx="2">
                <c:v>19363107809</c:v>
              </c:pt>
              <c:pt idx="3">
                <c:v>17412912186</c:v>
              </c:pt>
              <c:pt idx="4">
                <c:v>16712153691</c:v>
              </c:pt>
              <c:pt idx="5">
                <c:v>18894309777</c:v>
              </c:pt>
              <c:pt idx="6">
                <c:v>23549564942</c:v>
              </c:pt>
              <c:pt idx="7">
                <c:v>17172360720</c:v>
              </c:pt>
              <c:pt idx="8">
                <c:v>23702006940</c:v>
              </c:pt>
              <c:pt idx="9">
                <c:v>26843580781</c:v>
              </c:pt>
              <c:pt idx="10">
                <c:v>16477097069</c:v>
              </c:pt>
              <c:pt idx="11">
                <c:v>23123654239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034112"/>
        <c:axId val="260033552"/>
      </c:lineChart>
      <c:catAx>
        <c:axId val="26003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0032992"/>
        <c:crosses val="autoZero"/>
        <c:auto val="1"/>
        <c:lblAlgn val="ctr"/>
        <c:lblOffset val="100"/>
        <c:noMultiLvlLbl val="0"/>
      </c:catAx>
      <c:valAx>
        <c:axId val="26003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00324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3333333333333333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00335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003411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0034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0033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9, 10 and 11'!$G$6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9,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19220610</c:v>
              </c:pt>
              <c:pt idx="1">
                <c:v>19222624</c:v>
              </c:pt>
              <c:pt idx="2">
                <c:v>21268974</c:v>
              </c:pt>
              <c:pt idx="3">
                <c:v>20706860</c:v>
              </c:pt>
              <c:pt idx="4">
                <c:v>20712268</c:v>
              </c:pt>
              <c:pt idx="5">
                <c:v>21645519</c:v>
              </c:pt>
              <c:pt idx="6">
                <c:v>22284524</c:v>
              </c:pt>
              <c:pt idx="7">
                <c:v>20290763</c:v>
              </c:pt>
              <c:pt idx="8">
                <c:v>21713845</c:v>
              </c:pt>
              <c:pt idx="9">
                <c:v>21644419</c:v>
              </c:pt>
              <c:pt idx="10">
                <c:v>21963607</c:v>
              </c:pt>
              <c:pt idx="11">
                <c:v>23310223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036912"/>
        <c:axId val="260037472"/>
      </c:lineChart>
      <c:lineChart>
        <c:grouping val="standard"/>
        <c:varyColors val="0"/>
        <c:ser>
          <c:idx val="1"/>
          <c:order val="1"/>
          <c:tx>
            <c:strRef>
              <c:f>'Figure 9, 10 and 11'!$H$6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117746193371</c:v>
              </c:pt>
              <c:pt idx="1">
                <c:v>114441111216</c:v>
              </c:pt>
              <c:pt idx="2">
                <c:v>129454132390</c:v>
              </c:pt>
              <c:pt idx="3">
                <c:v>120641602223</c:v>
              </c:pt>
              <c:pt idx="4">
                <c:v>118288066919</c:v>
              </c:pt>
              <c:pt idx="5">
                <c:v>131829213732</c:v>
              </c:pt>
              <c:pt idx="6">
                <c:v>150111362301</c:v>
              </c:pt>
              <c:pt idx="7">
                <c:v>118997367052</c:v>
              </c:pt>
              <c:pt idx="8">
                <c:v>136632827175</c:v>
              </c:pt>
              <c:pt idx="9">
                <c:v>127247829387</c:v>
              </c:pt>
              <c:pt idx="10">
                <c:v>125276171726</c:v>
              </c:pt>
              <c:pt idx="11">
                <c:v>160656578163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661984"/>
        <c:axId val="259661424"/>
      </c:lineChart>
      <c:catAx>
        <c:axId val="26003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0037472"/>
        <c:crosses val="autoZero"/>
        <c:auto val="1"/>
        <c:lblAlgn val="ctr"/>
        <c:lblOffset val="100"/>
        <c:noMultiLvlLbl val="0"/>
      </c:catAx>
      <c:valAx>
        <c:axId val="26003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003691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00000000000001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96614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966198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36111111111111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</a:t>
                  </a:r>
                  <a:r>
                    <a:rPr lang="hr-HR" baseline="0"/>
                    <a:t> </a:t>
                  </a:r>
                  <a:r>
                    <a:rPr lang="hr-HR"/>
                    <a:t>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9661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661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9, 10 and 11'!$C$6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9, 10 and 11'!$B$7:$B$18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9812596</c:v>
              </c:pt>
              <c:pt idx="1">
                <c:v>9768261</c:v>
              </c:pt>
              <c:pt idx="2">
                <c:v>10846545</c:v>
              </c:pt>
              <c:pt idx="3">
                <c:v>10349935</c:v>
              </c:pt>
              <c:pt idx="4">
                <c:v>10276549</c:v>
              </c:pt>
              <c:pt idx="5">
                <c:v>10548221</c:v>
              </c:pt>
              <c:pt idx="6">
                <c:v>10583825</c:v>
              </c:pt>
              <c:pt idx="7">
                <c:v>9885668</c:v>
              </c:pt>
              <c:pt idx="8">
                <c:v>10722568</c:v>
              </c:pt>
              <c:pt idx="9">
                <c:v>10723768</c:v>
              </c:pt>
              <c:pt idx="10">
                <c:v>10811056</c:v>
              </c:pt>
              <c:pt idx="11">
                <c:v>10842513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664784"/>
        <c:axId val="259665344"/>
      </c:lineChart>
      <c:lineChart>
        <c:grouping val="standard"/>
        <c:varyColors val="0"/>
        <c:ser>
          <c:idx val="1"/>
          <c:order val="1"/>
          <c:tx>
            <c:strRef>
              <c:f>'Figure 9, 10 and 11'!$D$6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8342289862</c:v>
              </c:pt>
              <c:pt idx="1">
                <c:v>7902567694</c:v>
              </c:pt>
              <c:pt idx="2">
                <c:v>9197404759</c:v>
              </c:pt>
              <c:pt idx="3">
                <c:v>8785431326</c:v>
              </c:pt>
              <c:pt idx="4">
                <c:v>8431889509</c:v>
              </c:pt>
              <c:pt idx="5">
                <c:v>8581530048</c:v>
              </c:pt>
              <c:pt idx="6">
                <c:v>9331043081</c:v>
              </c:pt>
              <c:pt idx="7">
                <c:v>7960600739</c:v>
              </c:pt>
              <c:pt idx="8">
                <c:v>8704546919</c:v>
              </c:pt>
              <c:pt idx="9">
                <c:v>8842810552</c:v>
              </c:pt>
              <c:pt idx="10">
                <c:v>8592067731</c:v>
              </c:pt>
              <c:pt idx="11">
                <c:v>9839073028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666464"/>
        <c:axId val="259665904"/>
      </c:lineChart>
      <c:catAx>
        <c:axId val="25966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9665344"/>
        <c:crosses val="autoZero"/>
        <c:auto val="1"/>
        <c:lblAlgn val="ctr"/>
        <c:lblOffset val="100"/>
        <c:noMultiLvlLbl val="0"/>
      </c:catAx>
      <c:valAx>
        <c:axId val="25966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96647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596659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966646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72082239720035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59666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665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0EC06E2-BBA1-496A-AAC8-D43A1FA4CC9A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r-HR"/>
        </a:p>
      </dgm:t>
    </dgm:pt>
    <dgm:pt modelId="{1735D7B6-6CE0-4BC3-AE11-99B7E121CB79}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Credit transfers</a:t>
          </a:r>
        </a:p>
      </dgm:t>
    </dgm:pt>
    <dgm:pt modelId="{1DF7BC70-1A68-4C22-B278-E2BC450BDFC8}" type="par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5DD1757-AF86-441A-81F1-CFB774C41B3B}" type="sib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BC77CFD-8C4C-4B6E-8AF6-1049BAB19072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Sent credit </a:t>
          </a:r>
        </a:p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transfers</a:t>
          </a:r>
        </a:p>
      </dgm:t>
    </dgm:pt>
    <dgm:pt modelId="{C40C9262-4FFF-4EC5-9E02-A17E831915FD}" type="par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3B302FA-2576-4FD0-8C48-A38A7A407D96}" type="sib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C56E094-8837-41D6-A761-CB6866F8750B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Received credit transfers</a:t>
          </a:r>
        </a:p>
      </dgm:t>
    </dgm:pt>
    <dgm:pt modelId="{1AD3CA36-6E2D-4F42-B86C-EEBB239FEBB5}" type="par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DE5AD9-DFA1-44DC-8515-D05F29699C07}" type="sib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B941FD-2779-44EA-81E8-2A83C34CB8E1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Standing orders</a:t>
          </a:r>
        </a:p>
      </dgm:t>
    </dgm:pt>
    <dgm:pt modelId="{09E97549-93A9-473C-B08F-1C068FD1CBCE}" type="par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8AB2B87-E3D7-4765-A56F-BB4A042FFB30}" type="sib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81E2672-2784-46C4-9033-FE9D557BCD09}" type="pres">
      <dgm:prSet presAssocID="{00EC06E2-BBA1-496A-AAC8-D43A1FA4CC9A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hr-HR"/>
        </a:p>
      </dgm:t>
    </dgm:pt>
    <dgm:pt modelId="{6AE944BA-3B47-433A-84B7-51CEF2BF7F0D}" type="pres">
      <dgm:prSet presAssocID="{1735D7B6-6CE0-4BC3-AE11-99B7E121CB79}" presName="hierRoot1" presStyleCnt="0">
        <dgm:presLayoutVars>
          <dgm:hierBranch val="init"/>
        </dgm:presLayoutVars>
      </dgm:prSet>
      <dgm:spPr/>
    </dgm:pt>
    <dgm:pt modelId="{078E55D5-75FF-429A-A71F-3B6104017A8B}" type="pres">
      <dgm:prSet presAssocID="{1735D7B6-6CE0-4BC3-AE11-99B7E121CB79}" presName="rootComposite1" presStyleCnt="0"/>
      <dgm:spPr/>
    </dgm:pt>
    <dgm:pt modelId="{853716A7-67CA-4DB8-BEA0-707FFAF96BB5}" type="pres">
      <dgm:prSet presAssocID="{1735D7B6-6CE0-4BC3-AE11-99B7E121CB79}" presName="rootText1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174CD0E3-D471-4265-80AD-B8152ECFF08B}" type="pres">
      <dgm:prSet presAssocID="{1735D7B6-6CE0-4BC3-AE11-99B7E121CB79}" presName="topArc1" presStyleLbl="parChTrans1D1" presStyleIdx="0" presStyleCnt="8"/>
      <dgm:spPr/>
    </dgm:pt>
    <dgm:pt modelId="{62BB8892-FA76-43C2-8383-F064FE01299A}" type="pres">
      <dgm:prSet presAssocID="{1735D7B6-6CE0-4BC3-AE11-99B7E121CB79}" presName="bottomArc1" presStyleLbl="parChTrans1D1" presStyleIdx="1" presStyleCnt="8"/>
      <dgm:spPr/>
    </dgm:pt>
    <dgm:pt modelId="{5A7D2266-8DA9-432C-9015-71AC4821D130}" type="pres">
      <dgm:prSet presAssocID="{1735D7B6-6CE0-4BC3-AE11-99B7E121CB79}" presName="topConnNode1" presStyleLbl="node1" presStyleIdx="0" presStyleCnt="0"/>
      <dgm:spPr/>
      <dgm:t>
        <a:bodyPr/>
        <a:lstStyle/>
        <a:p>
          <a:endParaRPr lang="hr-HR"/>
        </a:p>
      </dgm:t>
    </dgm:pt>
    <dgm:pt modelId="{33548E03-8E51-43C6-8CEB-42E73683A0D9}" type="pres">
      <dgm:prSet presAssocID="{1735D7B6-6CE0-4BC3-AE11-99B7E121CB79}" presName="hierChild2" presStyleCnt="0"/>
      <dgm:spPr/>
    </dgm:pt>
    <dgm:pt modelId="{92572EDB-C045-48A2-AF3A-FF4620D40900}" type="pres">
      <dgm:prSet presAssocID="{1735D7B6-6CE0-4BC3-AE11-99B7E121CB79}" presName="hierChild3" presStyleCnt="0"/>
      <dgm:spPr/>
    </dgm:pt>
    <dgm:pt modelId="{9F8550E8-4580-4B62-BB04-5109CF417617}" type="pres">
      <dgm:prSet presAssocID="{C40C9262-4FFF-4EC5-9E02-A17E831915FD}" presName="Name101" presStyleLbl="parChTrans1D2" presStyleIdx="0" presStyleCnt="2"/>
      <dgm:spPr/>
      <dgm:t>
        <a:bodyPr/>
        <a:lstStyle/>
        <a:p>
          <a:endParaRPr lang="hr-HR"/>
        </a:p>
      </dgm:t>
    </dgm:pt>
    <dgm:pt modelId="{4E864768-572F-4B11-B6BD-4E7B8F80ACF0}" type="pres">
      <dgm:prSet presAssocID="{2BC77CFD-8C4C-4B6E-8AF6-1049BAB19072}" presName="hierRoot3" presStyleCnt="0">
        <dgm:presLayoutVars>
          <dgm:hierBranch val="init"/>
        </dgm:presLayoutVars>
      </dgm:prSet>
      <dgm:spPr/>
    </dgm:pt>
    <dgm:pt modelId="{AE44457D-E793-4C3C-B739-C95A744DC445}" type="pres">
      <dgm:prSet presAssocID="{2BC77CFD-8C4C-4B6E-8AF6-1049BAB19072}" presName="rootComposite3" presStyleCnt="0"/>
      <dgm:spPr/>
    </dgm:pt>
    <dgm:pt modelId="{07654BDC-9667-44FE-86A7-B40527373851}" type="pres">
      <dgm:prSet presAssocID="{2BC77CFD-8C4C-4B6E-8AF6-1049BAB19072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6216C338-D425-4ADA-A780-3FCB553CDF9D}" type="pres">
      <dgm:prSet presAssocID="{2BC77CFD-8C4C-4B6E-8AF6-1049BAB19072}" presName="topArc3" presStyleLbl="parChTrans1D1" presStyleIdx="2" presStyleCnt="8"/>
      <dgm:spPr/>
    </dgm:pt>
    <dgm:pt modelId="{B721C29F-C862-4E12-8F3F-A672DB803EE2}" type="pres">
      <dgm:prSet presAssocID="{2BC77CFD-8C4C-4B6E-8AF6-1049BAB19072}" presName="bottomArc3" presStyleLbl="parChTrans1D1" presStyleIdx="3" presStyleCnt="8"/>
      <dgm:spPr/>
    </dgm:pt>
    <dgm:pt modelId="{E09B18C3-196F-460E-A153-EC2C1561F197}" type="pres">
      <dgm:prSet presAssocID="{2BC77CFD-8C4C-4B6E-8AF6-1049BAB19072}" presName="topConnNode3" presStyleLbl="asst1" presStyleIdx="0" presStyleCnt="0"/>
      <dgm:spPr/>
      <dgm:t>
        <a:bodyPr/>
        <a:lstStyle/>
        <a:p>
          <a:endParaRPr lang="hr-HR"/>
        </a:p>
      </dgm:t>
    </dgm:pt>
    <dgm:pt modelId="{D013A305-8D97-4EED-ABB7-EF2156C71C1B}" type="pres">
      <dgm:prSet presAssocID="{2BC77CFD-8C4C-4B6E-8AF6-1049BAB19072}" presName="hierChild6" presStyleCnt="0"/>
      <dgm:spPr/>
    </dgm:pt>
    <dgm:pt modelId="{48630389-831D-4186-8368-552A184E8A5F}" type="pres">
      <dgm:prSet presAssocID="{2BC77CFD-8C4C-4B6E-8AF6-1049BAB19072}" presName="hierChild7" presStyleCnt="0"/>
      <dgm:spPr/>
    </dgm:pt>
    <dgm:pt modelId="{A7B56731-1315-4389-A587-18D567A06460}" type="pres">
      <dgm:prSet presAssocID="{09E97549-93A9-473C-B08F-1C068FD1CBCE}" presName="Name101" presStyleLbl="parChTrans1D3" presStyleIdx="0" presStyleCnt="1"/>
      <dgm:spPr/>
      <dgm:t>
        <a:bodyPr/>
        <a:lstStyle/>
        <a:p>
          <a:endParaRPr lang="hr-HR"/>
        </a:p>
      </dgm:t>
    </dgm:pt>
    <dgm:pt modelId="{34CD7E8C-4052-4F40-A3AE-D8BD38A67571}" type="pres">
      <dgm:prSet presAssocID="{D2B941FD-2779-44EA-81E8-2A83C34CB8E1}" presName="hierRoot3" presStyleCnt="0">
        <dgm:presLayoutVars>
          <dgm:hierBranch val="init"/>
        </dgm:presLayoutVars>
      </dgm:prSet>
      <dgm:spPr/>
    </dgm:pt>
    <dgm:pt modelId="{B9889B26-B6ED-4D0B-AA6A-2C97430844F1}" type="pres">
      <dgm:prSet presAssocID="{D2B941FD-2779-44EA-81E8-2A83C34CB8E1}" presName="rootComposite3" presStyleCnt="0"/>
      <dgm:spPr/>
    </dgm:pt>
    <dgm:pt modelId="{84F27BC5-4916-443C-BE22-BD892E4552D3}" type="pres">
      <dgm:prSet presAssocID="{D2B941FD-2779-44EA-81E8-2A83C34CB8E1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7A85989E-E17E-44B5-895A-32F97856A921}" type="pres">
      <dgm:prSet presAssocID="{D2B941FD-2779-44EA-81E8-2A83C34CB8E1}" presName="topArc3" presStyleLbl="parChTrans1D1" presStyleIdx="4" presStyleCnt="8"/>
      <dgm:spPr/>
    </dgm:pt>
    <dgm:pt modelId="{BED63D6A-4442-4750-89E8-068E77F1308C}" type="pres">
      <dgm:prSet presAssocID="{D2B941FD-2779-44EA-81E8-2A83C34CB8E1}" presName="bottomArc3" presStyleLbl="parChTrans1D1" presStyleIdx="5" presStyleCnt="8"/>
      <dgm:spPr/>
    </dgm:pt>
    <dgm:pt modelId="{B259551F-A698-42BF-A11D-30B4E7D1EE47}" type="pres">
      <dgm:prSet presAssocID="{D2B941FD-2779-44EA-81E8-2A83C34CB8E1}" presName="topConnNode3" presStyleLbl="asst1" presStyleIdx="0" presStyleCnt="0"/>
      <dgm:spPr/>
      <dgm:t>
        <a:bodyPr/>
        <a:lstStyle/>
        <a:p>
          <a:endParaRPr lang="hr-HR"/>
        </a:p>
      </dgm:t>
    </dgm:pt>
    <dgm:pt modelId="{B12E60CB-BAB1-480D-A797-2AC17776AD51}" type="pres">
      <dgm:prSet presAssocID="{D2B941FD-2779-44EA-81E8-2A83C34CB8E1}" presName="hierChild6" presStyleCnt="0"/>
      <dgm:spPr/>
    </dgm:pt>
    <dgm:pt modelId="{0D02AA82-DA1D-4BEC-87C6-00F47136ECB2}" type="pres">
      <dgm:prSet presAssocID="{D2B941FD-2779-44EA-81E8-2A83C34CB8E1}" presName="hierChild7" presStyleCnt="0"/>
      <dgm:spPr/>
    </dgm:pt>
    <dgm:pt modelId="{A57D6E11-9888-43F3-87CA-9400F9757E1D}" type="pres">
      <dgm:prSet presAssocID="{1AD3CA36-6E2D-4F42-B86C-EEBB239FEBB5}" presName="Name101" presStyleLbl="parChTrans1D2" presStyleIdx="1" presStyleCnt="2"/>
      <dgm:spPr/>
      <dgm:t>
        <a:bodyPr/>
        <a:lstStyle/>
        <a:p>
          <a:endParaRPr lang="hr-HR"/>
        </a:p>
      </dgm:t>
    </dgm:pt>
    <dgm:pt modelId="{3B00FA46-FC5C-48AC-8576-EE44151459F3}" type="pres">
      <dgm:prSet presAssocID="{0C56E094-8837-41D6-A761-CB6866F8750B}" presName="hierRoot3" presStyleCnt="0">
        <dgm:presLayoutVars>
          <dgm:hierBranch val="init"/>
        </dgm:presLayoutVars>
      </dgm:prSet>
      <dgm:spPr/>
    </dgm:pt>
    <dgm:pt modelId="{9A4CDE04-4A45-4F44-A862-2CEF62229FD3}" type="pres">
      <dgm:prSet presAssocID="{0C56E094-8837-41D6-A761-CB6866F8750B}" presName="rootComposite3" presStyleCnt="0"/>
      <dgm:spPr/>
    </dgm:pt>
    <dgm:pt modelId="{E9C23219-9C41-443C-A6CE-8DD59CE162A3}" type="pres">
      <dgm:prSet presAssocID="{0C56E094-8837-41D6-A761-CB6866F8750B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BF523314-FA68-4D39-96BB-36DA6041523E}" type="pres">
      <dgm:prSet presAssocID="{0C56E094-8837-41D6-A761-CB6866F8750B}" presName="topArc3" presStyleLbl="parChTrans1D1" presStyleIdx="6" presStyleCnt="8"/>
      <dgm:spPr/>
    </dgm:pt>
    <dgm:pt modelId="{D89083A9-97EB-436A-838C-37943618D802}" type="pres">
      <dgm:prSet presAssocID="{0C56E094-8837-41D6-A761-CB6866F8750B}" presName="bottomArc3" presStyleLbl="parChTrans1D1" presStyleIdx="7" presStyleCnt="8"/>
      <dgm:spPr/>
    </dgm:pt>
    <dgm:pt modelId="{09C65135-3F1B-4BBD-BEC3-257DB3B696D4}" type="pres">
      <dgm:prSet presAssocID="{0C56E094-8837-41D6-A761-CB6866F8750B}" presName="topConnNode3" presStyleLbl="asst1" presStyleIdx="0" presStyleCnt="0"/>
      <dgm:spPr/>
      <dgm:t>
        <a:bodyPr/>
        <a:lstStyle/>
        <a:p>
          <a:endParaRPr lang="hr-HR"/>
        </a:p>
      </dgm:t>
    </dgm:pt>
    <dgm:pt modelId="{A7C09342-EB31-48F7-8C0F-5D063C24478A}" type="pres">
      <dgm:prSet presAssocID="{0C56E094-8837-41D6-A761-CB6866F8750B}" presName="hierChild6" presStyleCnt="0"/>
      <dgm:spPr/>
    </dgm:pt>
    <dgm:pt modelId="{AA1E3335-7093-4D7C-82F6-9B2421CB2726}" type="pres">
      <dgm:prSet presAssocID="{0C56E094-8837-41D6-A761-CB6866F8750B}" presName="hierChild7" presStyleCnt="0"/>
      <dgm:spPr/>
    </dgm:pt>
  </dgm:ptLst>
  <dgm:cxnLst>
    <dgm:cxn modelId="{62E0B893-D433-427A-9412-C026A83DE84C}" type="presOf" srcId="{C40C9262-4FFF-4EC5-9E02-A17E831915FD}" destId="{9F8550E8-4580-4B62-BB04-5109CF417617}" srcOrd="0" destOrd="0" presId="urn:microsoft.com/office/officeart/2008/layout/HalfCircleOrganizationChart"/>
    <dgm:cxn modelId="{2A27AF55-467F-4A69-A647-940112A4FD5A}" type="presOf" srcId="{09E97549-93A9-473C-B08F-1C068FD1CBCE}" destId="{A7B56731-1315-4389-A587-18D567A06460}" srcOrd="0" destOrd="0" presId="urn:microsoft.com/office/officeart/2008/layout/HalfCircleOrganizationChart"/>
    <dgm:cxn modelId="{C8306CEE-1CE7-4598-8958-99925C59C6D0}" type="presOf" srcId="{00EC06E2-BBA1-496A-AAC8-D43A1FA4CC9A}" destId="{181E2672-2784-46C4-9033-FE9D557BCD09}" srcOrd="0" destOrd="0" presId="urn:microsoft.com/office/officeart/2008/layout/HalfCircleOrganizationChart"/>
    <dgm:cxn modelId="{E3EC5678-F5C2-4FF4-9E40-940BDAE6F3CC}" type="presOf" srcId="{0C56E094-8837-41D6-A761-CB6866F8750B}" destId="{E9C23219-9C41-443C-A6CE-8DD59CE162A3}" srcOrd="0" destOrd="0" presId="urn:microsoft.com/office/officeart/2008/layout/HalfCircleOrganizationChart"/>
    <dgm:cxn modelId="{BF60C088-87BB-48CB-8611-A5F8D214DEDA}" type="presOf" srcId="{D2B941FD-2779-44EA-81E8-2A83C34CB8E1}" destId="{B259551F-A698-42BF-A11D-30B4E7D1EE47}" srcOrd="1" destOrd="0" presId="urn:microsoft.com/office/officeart/2008/layout/HalfCircleOrganizationChart"/>
    <dgm:cxn modelId="{0691A5A9-91F1-47F6-8DE4-44364F9E7EAC}" srcId="{1735D7B6-6CE0-4BC3-AE11-99B7E121CB79}" destId="{0C56E094-8837-41D6-A761-CB6866F8750B}" srcOrd="1" destOrd="0" parTransId="{1AD3CA36-6E2D-4F42-B86C-EEBB239FEBB5}" sibTransId="{39DE5AD9-DFA1-44DC-8515-D05F29699C07}"/>
    <dgm:cxn modelId="{A72AC53C-FB27-46BB-A476-25F04A8D04EC}" type="presOf" srcId="{2BC77CFD-8C4C-4B6E-8AF6-1049BAB19072}" destId="{07654BDC-9667-44FE-86A7-B40527373851}" srcOrd="0" destOrd="0" presId="urn:microsoft.com/office/officeart/2008/layout/HalfCircleOrganizationChart"/>
    <dgm:cxn modelId="{71301DAF-7B6F-4235-93FC-262BFEBB7699}" srcId="{2BC77CFD-8C4C-4B6E-8AF6-1049BAB19072}" destId="{D2B941FD-2779-44EA-81E8-2A83C34CB8E1}" srcOrd="0" destOrd="0" parTransId="{09E97549-93A9-473C-B08F-1C068FD1CBCE}" sibTransId="{48AB2B87-E3D7-4765-A56F-BB4A042FFB30}"/>
    <dgm:cxn modelId="{DA01C6AA-7F90-4880-97DC-648B1A44BA30}" type="presOf" srcId="{1735D7B6-6CE0-4BC3-AE11-99B7E121CB79}" destId="{5A7D2266-8DA9-432C-9015-71AC4821D130}" srcOrd="1" destOrd="0" presId="urn:microsoft.com/office/officeart/2008/layout/HalfCircleOrganizationChart"/>
    <dgm:cxn modelId="{093139BC-F35F-40AE-848E-7E3CBE647E43}" srcId="{00EC06E2-BBA1-496A-AAC8-D43A1FA4CC9A}" destId="{1735D7B6-6CE0-4BC3-AE11-99B7E121CB79}" srcOrd="0" destOrd="0" parTransId="{1DF7BC70-1A68-4C22-B278-E2BC450BDFC8}" sibTransId="{C5DD1757-AF86-441A-81F1-CFB774C41B3B}"/>
    <dgm:cxn modelId="{7C941F19-6CF1-47AB-93AA-DB47CF9CAF72}" type="presOf" srcId="{2BC77CFD-8C4C-4B6E-8AF6-1049BAB19072}" destId="{E09B18C3-196F-460E-A153-EC2C1561F197}" srcOrd="1" destOrd="0" presId="urn:microsoft.com/office/officeart/2008/layout/HalfCircleOrganizationChart"/>
    <dgm:cxn modelId="{F32F482B-6DA4-451C-9245-0E6B0D8FC44B}" type="presOf" srcId="{1735D7B6-6CE0-4BC3-AE11-99B7E121CB79}" destId="{853716A7-67CA-4DB8-BEA0-707FFAF96BB5}" srcOrd="0" destOrd="0" presId="urn:microsoft.com/office/officeart/2008/layout/HalfCircleOrganizationChart"/>
    <dgm:cxn modelId="{8D0E82E4-39B6-4173-9D51-A7EA461B0E99}" type="presOf" srcId="{D2B941FD-2779-44EA-81E8-2A83C34CB8E1}" destId="{84F27BC5-4916-443C-BE22-BD892E4552D3}" srcOrd="0" destOrd="0" presId="urn:microsoft.com/office/officeart/2008/layout/HalfCircleOrganizationChart"/>
    <dgm:cxn modelId="{1371DDB7-CF69-4B1C-B373-904C46EEAE27}" type="presOf" srcId="{1AD3CA36-6E2D-4F42-B86C-EEBB239FEBB5}" destId="{A57D6E11-9888-43F3-87CA-9400F9757E1D}" srcOrd="0" destOrd="0" presId="urn:microsoft.com/office/officeart/2008/layout/HalfCircleOrganizationChart"/>
    <dgm:cxn modelId="{8487E574-0D40-4429-A8AC-75A6A04C3299}" srcId="{1735D7B6-6CE0-4BC3-AE11-99B7E121CB79}" destId="{2BC77CFD-8C4C-4B6E-8AF6-1049BAB19072}" srcOrd="0" destOrd="0" parTransId="{C40C9262-4FFF-4EC5-9E02-A17E831915FD}" sibTransId="{23B302FA-2576-4FD0-8C48-A38A7A407D96}"/>
    <dgm:cxn modelId="{24412BBF-2A53-48B3-ACA4-A967DB55178C}" type="presOf" srcId="{0C56E094-8837-41D6-A761-CB6866F8750B}" destId="{09C65135-3F1B-4BBD-BEC3-257DB3B696D4}" srcOrd="1" destOrd="0" presId="urn:microsoft.com/office/officeart/2008/layout/HalfCircleOrganizationChart"/>
    <dgm:cxn modelId="{E15986FC-FD1C-46B0-98C7-ECD602515C49}" type="presParOf" srcId="{181E2672-2784-46C4-9033-FE9D557BCD09}" destId="{6AE944BA-3B47-433A-84B7-51CEF2BF7F0D}" srcOrd="0" destOrd="0" presId="urn:microsoft.com/office/officeart/2008/layout/HalfCircleOrganizationChart"/>
    <dgm:cxn modelId="{123159EF-B2C7-41A7-BC61-89126EB37D4B}" type="presParOf" srcId="{6AE944BA-3B47-433A-84B7-51CEF2BF7F0D}" destId="{078E55D5-75FF-429A-A71F-3B6104017A8B}" srcOrd="0" destOrd="0" presId="urn:microsoft.com/office/officeart/2008/layout/HalfCircleOrganizationChart"/>
    <dgm:cxn modelId="{F60407CE-F00E-4C70-BAA9-ECC48B20DEC4}" type="presParOf" srcId="{078E55D5-75FF-429A-A71F-3B6104017A8B}" destId="{853716A7-67CA-4DB8-BEA0-707FFAF96BB5}" srcOrd="0" destOrd="0" presId="urn:microsoft.com/office/officeart/2008/layout/HalfCircleOrganizationChart"/>
    <dgm:cxn modelId="{0EFBB7D3-E138-4C0E-B632-08C6FA14C476}" type="presParOf" srcId="{078E55D5-75FF-429A-A71F-3B6104017A8B}" destId="{174CD0E3-D471-4265-80AD-B8152ECFF08B}" srcOrd="1" destOrd="0" presId="urn:microsoft.com/office/officeart/2008/layout/HalfCircleOrganizationChart"/>
    <dgm:cxn modelId="{5C6A4CBD-A398-40FA-BA3A-0CA50E0E369F}" type="presParOf" srcId="{078E55D5-75FF-429A-A71F-3B6104017A8B}" destId="{62BB8892-FA76-43C2-8383-F064FE01299A}" srcOrd="2" destOrd="0" presId="urn:microsoft.com/office/officeart/2008/layout/HalfCircleOrganizationChart"/>
    <dgm:cxn modelId="{2109EA24-F0AF-47C1-B4B1-6A4A717385FA}" type="presParOf" srcId="{078E55D5-75FF-429A-A71F-3B6104017A8B}" destId="{5A7D2266-8DA9-432C-9015-71AC4821D130}" srcOrd="3" destOrd="0" presId="urn:microsoft.com/office/officeart/2008/layout/HalfCircleOrganizationChart"/>
    <dgm:cxn modelId="{CA8DD542-154F-4B79-B5D6-42036D2F44EC}" type="presParOf" srcId="{6AE944BA-3B47-433A-84B7-51CEF2BF7F0D}" destId="{33548E03-8E51-43C6-8CEB-42E73683A0D9}" srcOrd="1" destOrd="0" presId="urn:microsoft.com/office/officeart/2008/layout/HalfCircleOrganizationChart"/>
    <dgm:cxn modelId="{7AC5CCFC-4EC4-49FC-95CD-E8CE2FF8A948}" type="presParOf" srcId="{6AE944BA-3B47-433A-84B7-51CEF2BF7F0D}" destId="{92572EDB-C045-48A2-AF3A-FF4620D40900}" srcOrd="2" destOrd="0" presId="urn:microsoft.com/office/officeart/2008/layout/HalfCircleOrganizationChart"/>
    <dgm:cxn modelId="{E89CEFB7-677F-4C65-904A-A9C15EEAA7D5}" type="presParOf" srcId="{92572EDB-C045-48A2-AF3A-FF4620D40900}" destId="{9F8550E8-4580-4B62-BB04-5109CF417617}" srcOrd="0" destOrd="0" presId="urn:microsoft.com/office/officeart/2008/layout/HalfCircleOrganizationChart"/>
    <dgm:cxn modelId="{1B3B8A91-8D0B-4F4C-9FE0-33194087F5F3}" type="presParOf" srcId="{92572EDB-C045-48A2-AF3A-FF4620D40900}" destId="{4E864768-572F-4B11-B6BD-4E7B8F80ACF0}" srcOrd="1" destOrd="0" presId="urn:microsoft.com/office/officeart/2008/layout/HalfCircleOrganizationChart"/>
    <dgm:cxn modelId="{0C636C43-E51C-4F70-8434-7A8807DE7C71}" type="presParOf" srcId="{4E864768-572F-4B11-B6BD-4E7B8F80ACF0}" destId="{AE44457D-E793-4C3C-B739-C95A744DC445}" srcOrd="0" destOrd="0" presId="urn:microsoft.com/office/officeart/2008/layout/HalfCircleOrganizationChart"/>
    <dgm:cxn modelId="{86368786-BDBA-4C72-85C5-F385D8433C36}" type="presParOf" srcId="{AE44457D-E793-4C3C-B739-C95A744DC445}" destId="{07654BDC-9667-44FE-86A7-B40527373851}" srcOrd="0" destOrd="0" presId="urn:microsoft.com/office/officeart/2008/layout/HalfCircleOrganizationChart"/>
    <dgm:cxn modelId="{8ADE0511-A2E5-4B31-9966-5DAD5D2A920F}" type="presParOf" srcId="{AE44457D-E793-4C3C-B739-C95A744DC445}" destId="{6216C338-D425-4ADA-A780-3FCB553CDF9D}" srcOrd="1" destOrd="0" presId="urn:microsoft.com/office/officeart/2008/layout/HalfCircleOrganizationChart"/>
    <dgm:cxn modelId="{1498EB30-0387-471D-8E1A-C93E202A797D}" type="presParOf" srcId="{AE44457D-E793-4C3C-B739-C95A744DC445}" destId="{B721C29F-C862-4E12-8F3F-A672DB803EE2}" srcOrd="2" destOrd="0" presId="urn:microsoft.com/office/officeart/2008/layout/HalfCircleOrganizationChart"/>
    <dgm:cxn modelId="{04D53488-93D7-47D7-864D-D7771A8D53EF}" type="presParOf" srcId="{AE44457D-E793-4C3C-B739-C95A744DC445}" destId="{E09B18C3-196F-460E-A153-EC2C1561F197}" srcOrd="3" destOrd="0" presId="urn:microsoft.com/office/officeart/2008/layout/HalfCircleOrganizationChart"/>
    <dgm:cxn modelId="{EC1FE6A6-53D4-48FF-AE62-B5C99D836E0F}" type="presParOf" srcId="{4E864768-572F-4B11-B6BD-4E7B8F80ACF0}" destId="{D013A305-8D97-4EED-ABB7-EF2156C71C1B}" srcOrd="1" destOrd="0" presId="urn:microsoft.com/office/officeart/2008/layout/HalfCircleOrganizationChart"/>
    <dgm:cxn modelId="{46F509B7-10B0-4105-ACDA-111C190B6EC6}" type="presParOf" srcId="{4E864768-572F-4B11-B6BD-4E7B8F80ACF0}" destId="{48630389-831D-4186-8368-552A184E8A5F}" srcOrd="2" destOrd="0" presId="urn:microsoft.com/office/officeart/2008/layout/HalfCircleOrganizationChart"/>
    <dgm:cxn modelId="{6C7922C3-63A9-44DB-948C-75B3306C3F01}" type="presParOf" srcId="{48630389-831D-4186-8368-552A184E8A5F}" destId="{A7B56731-1315-4389-A587-18D567A06460}" srcOrd="0" destOrd="0" presId="urn:microsoft.com/office/officeart/2008/layout/HalfCircleOrganizationChart"/>
    <dgm:cxn modelId="{CAF2FA51-454A-4763-9072-2AB4142BDA83}" type="presParOf" srcId="{48630389-831D-4186-8368-552A184E8A5F}" destId="{34CD7E8C-4052-4F40-A3AE-D8BD38A67571}" srcOrd="1" destOrd="0" presId="urn:microsoft.com/office/officeart/2008/layout/HalfCircleOrganizationChart"/>
    <dgm:cxn modelId="{7CEEA641-040B-4FC7-BA8B-8B24BB60F738}" type="presParOf" srcId="{34CD7E8C-4052-4F40-A3AE-D8BD38A67571}" destId="{B9889B26-B6ED-4D0B-AA6A-2C97430844F1}" srcOrd="0" destOrd="0" presId="urn:microsoft.com/office/officeart/2008/layout/HalfCircleOrganizationChart"/>
    <dgm:cxn modelId="{E8276036-E7F9-4F0F-A90D-0262D01D6AAC}" type="presParOf" srcId="{B9889B26-B6ED-4D0B-AA6A-2C97430844F1}" destId="{84F27BC5-4916-443C-BE22-BD892E4552D3}" srcOrd="0" destOrd="0" presId="urn:microsoft.com/office/officeart/2008/layout/HalfCircleOrganizationChart"/>
    <dgm:cxn modelId="{7DF611CF-A3EC-456D-BABE-DC7BE45A4839}" type="presParOf" srcId="{B9889B26-B6ED-4D0B-AA6A-2C97430844F1}" destId="{7A85989E-E17E-44B5-895A-32F97856A921}" srcOrd="1" destOrd="0" presId="urn:microsoft.com/office/officeart/2008/layout/HalfCircleOrganizationChart"/>
    <dgm:cxn modelId="{9DB8A083-E4C8-4AB1-9C92-01DF85CA0B20}" type="presParOf" srcId="{B9889B26-B6ED-4D0B-AA6A-2C97430844F1}" destId="{BED63D6A-4442-4750-89E8-068E77F1308C}" srcOrd="2" destOrd="0" presId="urn:microsoft.com/office/officeart/2008/layout/HalfCircleOrganizationChart"/>
    <dgm:cxn modelId="{33E0FD7F-B715-4140-8B36-152798DEC17E}" type="presParOf" srcId="{B9889B26-B6ED-4D0B-AA6A-2C97430844F1}" destId="{B259551F-A698-42BF-A11D-30B4E7D1EE47}" srcOrd="3" destOrd="0" presId="urn:microsoft.com/office/officeart/2008/layout/HalfCircleOrganizationChart"/>
    <dgm:cxn modelId="{C4022417-A6CC-44D9-B874-8940F07CA9E4}" type="presParOf" srcId="{34CD7E8C-4052-4F40-A3AE-D8BD38A67571}" destId="{B12E60CB-BAB1-480D-A797-2AC17776AD51}" srcOrd="1" destOrd="0" presId="urn:microsoft.com/office/officeart/2008/layout/HalfCircleOrganizationChart"/>
    <dgm:cxn modelId="{EF408512-6E9C-48C1-B73F-12120089A5DD}" type="presParOf" srcId="{34CD7E8C-4052-4F40-A3AE-D8BD38A67571}" destId="{0D02AA82-DA1D-4BEC-87C6-00F47136ECB2}" srcOrd="2" destOrd="0" presId="urn:microsoft.com/office/officeart/2008/layout/HalfCircleOrganizationChart"/>
    <dgm:cxn modelId="{629C4523-A2CF-48F2-9893-D3720A88240E}" type="presParOf" srcId="{92572EDB-C045-48A2-AF3A-FF4620D40900}" destId="{A57D6E11-9888-43F3-87CA-9400F9757E1D}" srcOrd="2" destOrd="0" presId="urn:microsoft.com/office/officeart/2008/layout/HalfCircleOrganizationChart"/>
    <dgm:cxn modelId="{B9F52025-FBDE-4C62-A8C6-0E885AECE857}" type="presParOf" srcId="{92572EDB-C045-48A2-AF3A-FF4620D40900}" destId="{3B00FA46-FC5C-48AC-8576-EE44151459F3}" srcOrd="3" destOrd="0" presId="urn:microsoft.com/office/officeart/2008/layout/HalfCircleOrganizationChart"/>
    <dgm:cxn modelId="{6AECD008-DFA8-4071-9733-8478376B2159}" type="presParOf" srcId="{3B00FA46-FC5C-48AC-8576-EE44151459F3}" destId="{9A4CDE04-4A45-4F44-A862-2CEF62229FD3}" srcOrd="0" destOrd="0" presId="urn:microsoft.com/office/officeart/2008/layout/HalfCircleOrganizationChart"/>
    <dgm:cxn modelId="{57E8186A-45D3-4707-B2F4-70852D24FAF9}" type="presParOf" srcId="{9A4CDE04-4A45-4F44-A862-2CEF62229FD3}" destId="{E9C23219-9C41-443C-A6CE-8DD59CE162A3}" srcOrd="0" destOrd="0" presId="urn:microsoft.com/office/officeart/2008/layout/HalfCircleOrganizationChart"/>
    <dgm:cxn modelId="{9D788C49-D68C-41D7-87B9-AEB422DBA061}" type="presParOf" srcId="{9A4CDE04-4A45-4F44-A862-2CEF62229FD3}" destId="{BF523314-FA68-4D39-96BB-36DA6041523E}" srcOrd="1" destOrd="0" presId="urn:microsoft.com/office/officeart/2008/layout/HalfCircleOrganizationChart"/>
    <dgm:cxn modelId="{A1DC0077-4ECF-4C4B-8145-BA4A94DB9FDE}" type="presParOf" srcId="{9A4CDE04-4A45-4F44-A862-2CEF62229FD3}" destId="{D89083A9-97EB-436A-838C-37943618D802}" srcOrd="2" destOrd="0" presId="urn:microsoft.com/office/officeart/2008/layout/HalfCircleOrganizationChart"/>
    <dgm:cxn modelId="{702CB788-A56D-4801-A653-C73A32EC5040}" type="presParOf" srcId="{9A4CDE04-4A45-4F44-A862-2CEF62229FD3}" destId="{09C65135-3F1B-4BBD-BEC3-257DB3B696D4}" srcOrd="3" destOrd="0" presId="urn:microsoft.com/office/officeart/2008/layout/HalfCircleOrganizationChart"/>
    <dgm:cxn modelId="{9D586A80-01B0-4F5D-A81C-E3E0F3E9F8AD}" type="presParOf" srcId="{3B00FA46-FC5C-48AC-8576-EE44151459F3}" destId="{A7C09342-EB31-48F7-8C0F-5D063C24478A}" srcOrd="1" destOrd="0" presId="urn:microsoft.com/office/officeart/2008/layout/HalfCircleOrganizationChart"/>
    <dgm:cxn modelId="{C7C76CCE-9C5A-484A-B140-54A88B1EF0BC}" type="presParOf" srcId="{3B00FA46-FC5C-48AC-8576-EE44151459F3}" destId="{AA1E3335-7093-4D7C-82F6-9B2421CB2726}" srcOrd="2" destOrd="0" presId="urn:microsoft.com/office/officeart/2008/layout/HalfCircleOrganizationChart"/>
  </dgm:cxnLst>
  <dgm:bg>
    <a:solidFill>
      <a:schemeClr val="bg1"/>
    </a:solidFill>
  </dgm:bg>
  <dgm:whole>
    <a:ln w="3175">
      <a:solidFill>
        <a:schemeClr val="tx1">
          <a:lumMod val="15000"/>
          <a:lumOff val="85000"/>
        </a:schemeClr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57D6E11-9888-43F3-87CA-9400F9757E1D}">
      <dsp:nvSpPr>
        <dsp:cNvPr id="0" name=""/>
        <dsp:cNvSpPr/>
      </dsp:nvSpPr>
      <dsp:spPr>
        <a:xfrm>
          <a:off x="2285174" y="809103"/>
          <a:ext cx="554569" cy="40089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00893"/>
              </a:lnTo>
              <a:lnTo>
                <a:pt x="554569" y="400893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B56731-1315-4389-A587-18D567A06460}">
      <dsp:nvSpPr>
        <dsp:cNvPr id="0" name=""/>
        <dsp:cNvSpPr/>
      </dsp:nvSpPr>
      <dsp:spPr>
        <a:xfrm>
          <a:off x="922135" y="1757885"/>
          <a:ext cx="554569" cy="400893"/>
        </a:xfrm>
        <a:custGeom>
          <a:avLst/>
          <a:gdLst/>
          <a:ahLst/>
          <a:cxnLst/>
          <a:rect l="0" t="0" r="0" b="0"/>
          <a:pathLst>
            <a:path>
              <a:moveTo>
                <a:pt x="554569" y="0"/>
              </a:moveTo>
              <a:lnTo>
                <a:pt x="554569" y="400893"/>
              </a:lnTo>
              <a:lnTo>
                <a:pt x="0" y="400893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8550E8-4580-4B62-BB04-5109CF417617}">
      <dsp:nvSpPr>
        <dsp:cNvPr id="0" name=""/>
        <dsp:cNvSpPr/>
      </dsp:nvSpPr>
      <dsp:spPr>
        <a:xfrm>
          <a:off x="1730604" y="809103"/>
          <a:ext cx="554569" cy="400893"/>
        </a:xfrm>
        <a:custGeom>
          <a:avLst/>
          <a:gdLst/>
          <a:ahLst/>
          <a:cxnLst/>
          <a:rect l="0" t="0" r="0" b="0"/>
          <a:pathLst>
            <a:path>
              <a:moveTo>
                <a:pt x="554569" y="0"/>
              </a:moveTo>
              <a:lnTo>
                <a:pt x="554569" y="400893"/>
              </a:lnTo>
              <a:lnTo>
                <a:pt x="0" y="400893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4CD0E3-D471-4265-80AD-B8152ECFF08B}">
      <dsp:nvSpPr>
        <dsp:cNvPr id="0" name=""/>
        <dsp:cNvSpPr/>
      </dsp:nvSpPr>
      <dsp:spPr>
        <a:xfrm>
          <a:off x="1951096" y="140947"/>
          <a:ext cx="668156" cy="668156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BB8892-FA76-43C2-8383-F064FE01299A}">
      <dsp:nvSpPr>
        <dsp:cNvPr id="0" name=""/>
        <dsp:cNvSpPr/>
      </dsp:nvSpPr>
      <dsp:spPr>
        <a:xfrm>
          <a:off x="1951096" y="140947"/>
          <a:ext cx="668156" cy="668156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53716A7-67CA-4DB8-BEA0-707FFAF96BB5}">
      <dsp:nvSpPr>
        <dsp:cNvPr id="0" name=""/>
        <dsp:cNvSpPr/>
      </dsp:nvSpPr>
      <dsp:spPr>
        <a:xfrm>
          <a:off x="1617018" y="261215"/>
          <a:ext cx="1336312" cy="427619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Credit transfers</a:t>
          </a:r>
        </a:p>
      </dsp:txBody>
      <dsp:txXfrm>
        <a:off x="1617018" y="261215"/>
        <a:ext cx="1336312" cy="427619"/>
      </dsp:txXfrm>
    </dsp:sp>
    <dsp:sp modelId="{6216C338-D425-4ADA-A780-3FCB553CDF9D}">
      <dsp:nvSpPr>
        <dsp:cNvPr id="0" name=""/>
        <dsp:cNvSpPr/>
      </dsp:nvSpPr>
      <dsp:spPr>
        <a:xfrm>
          <a:off x="1142627" y="1089729"/>
          <a:ext cx="668156" cy="668156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21C29F-C862-4E12-8F3F-A672DB803EE2}">
      <dsp:nvSpPr>
        <dsp:cNvPr id="0" name=""/>
        <dsp:cNvSpPr/>
      </dsp:nvSpPr>
      <dsp:spPr>
        <a:xfrm>
          <a:off x="1142627" y="1089729"/>
          <a:ext cx="668156" cy="668156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7654BDC-9667-44FE-86A7-B40527373851}">
      <dsp:nvSpPr>
        <dsp:cNvPr id="0" name=""/>
        <dsp:cNvSpPr/>
      </dsp:nvSpPr>
      <dsp:spPr>
        <a:xfrm>
          <a:off x="808549" y="1209997"/>
          <a:ext cx="1336312" cy="427619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Sent credit 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transfers</a:t>
          </a:r>
        </a:p>
      </dsp:txBody>
      <dsp:txXfrm>
        <a:off x="808549" y="1209997"/>
        <a:ext cx="1336312" cy="427619"/>
      </dsp:txXfrm>
    </dsp:sp>
    <dsp:sp modelId="{7A85989E-E17E-44B5-895A-32F97856A921}">
      <dsp:nvSpPr>
        <dsp:cNvPr id="0" name=""/>
        <dsp:cNvSpPr/>
      </dsp:nvSpPr>
      <dsp:spPr>
        <a:xfrm>
          <a:off x="334158" y="2038511"/>
          <a:ext cx="668156" cy="668156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ED63D6A-4442-4750-89E8-068E77F1308C}">
      <dsp:nvSpPr>
        <dsp:cNvPr id="0" name=""/>
        <dsp:cNvSpPr/>
      </dsp:nvSpPr>
      <dsp:spPr>
        <a:xfrm>
          <a:off x="334158" y="2038511"/>
          <a:ext cx="668156" cy="668156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4F27BC5-4916-443C-BE22-BD892E4552D3}">
      <dsp:nvSpPr>
        <dsp:cNvPr id="0" name=""/>
        <dsp:cNvSpPr/>
      </dsp:nvSpPr>
      <dsp:spPr>
        <a:xfrm>
          <a:off x="80" y="2158779"/>
          <a:ext cx="1336312" cy="427619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Standing orders</a:t>
          </a:r>
        </a:p>
      </dsp:txBody>
      <dsp:txXfrm>
        <a:off x="80" y="2158779"/>
        <a:ext cx="1336312" cy="427619"/>
      </dsp:txXfrm>
    </dsp:sp>
    <dsp:sp modelId="{BF523314-FA68-4D39-96BB-36DA6041523E}">
      <dsp:nvSpPr>
        <dsp:cNvPr id="0" name=""/>
        <dsp:cNvSpPr/>
      </dsp:nvSpPr>
      <dsp:spPr>
        <a:xfrm>
          <a:off x="2759565" y="1089729"/>
          <a:ext cx="668156" cy="668156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9083A9-97EB-436A-838C-37943618D802}">
      <dsp:nvSpPr>
        <dsp:cNvPr id="0" name=""/>
        <dsp:cNvSpPr/>
      </dsp:nvSpPr>
      <dsp:spPr>
        <a:xfrm>
          <a:off x="2759565" y="1089729"/>
          <a:ext cx="668156" cy="668156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9C23219-9C41-443C-A6CE-8DD59CE162A3}">
      <dsp:nvSpPr>
        <dsp:cNvPr id="0" name=""/>
        <dsp:cNvSpPr/>
      </dsp:nvSpPr>
      <dsp:spPr>
        <a:xfrm>
          <a:off x="2425487" y="1209997"/>
          <a:ext cx="1336312" cy="427619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Received credit transfers</a:t>
          </a:r>
        </a:p>
      </dsp:txBody>
      <dsp:txXfrm>
        <a:off x="2425487" y="1209997"/>
        <a:ext cx="1336312" cy="42761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</xdr:row>
      <xdr:rowOff>0</xdr:rowOff>
    </xdr:from>
    <xdr:to>
      <xdr:col>8</xdr:col>
      <xdr:colOff>235724</xdr:colOff>
      <xdr:row>20</xdr:row>
      <xdr:rowOff>127275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8</xdr:col>
      <xdr:colOff>226200</xdr:colOff>
      <xdr:row>42</xdr:row>
      <xdr:rowOff>127275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32384</xdr:colOff>
      <xdr:row>47</xdr:row>
      <xdr:rowOff>6667</xdr:rowOff>
    </xdr:from>
    <xdr:to>
      <xdr:col>8</xdr:col>
      <xdr:colOff>258584</xdr:colOff>
      <xdr:row>64</xdr:row>
      <xdr:rowOff>133942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69</xdr:row>
      <xdr:rowOff>4762</xdr:rowOff>
    </xdr:from>
    <xdr:to>
      <xdr:col>8</xdr:col>
      <xdr:colOff>226200</xdr:colOff>
      <xdr:row>86</xdr:row>
      <xdr:rowOff>132037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534865</xdr:colOff>
      <xdr:row>40</xdr:row>
      <xdr:rowOff>2930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45</xdr:row>
      <xdr:rowOff>161192</xdr:rowOff>
    </xdr:from>
    <xdr:to>
      <xdr:col>5</xdr:col>
      <xdr:colOff>534865</xdr:colOff>
      <xdr:row>63</xdr:row>
      <xdr:rowOff>2930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5</xdr:col>
      <xdr:colOff>534865</xdr:colOff>
      <xdr:row>85</xdr:row>
      <xdr:rowOff>2931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103188</xdr:colOff>
      <xdr:row>13</xdr:row>
      <xdr:rowOff>15875</xdr:rowOff>
    </xdr:from>
    <xdr:to>
      <xdr:col>6</xdr:col>
      <xdr:colOff>441325</xdr:colOff>
      <xdr:row>33</xdr:row>
      <xdr:rowOff>3175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5</xdr:col>
      <xdr:colOff>412750</xdr:colOff>
      <xdr:row>64</xdr:row>
      <xdr:rowOff>44450</xdr:rowOff>
    </xdr:to>
    <xdr:graphicFrame macro="">
      <xdr:nvGraphicFramePr>
        <xdr:cNvPr id="8" name="Grafikon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537482</xdr:colOff>
      <xdr:row>39</xdr:row>
      <xdr:rowOff>130629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4</xdr:col>
      <xdr:colOff>967154</xdr:colOff>
      <xdr:row>41</xdr:row>
      <xdr:rowOff>2931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149679</xdr:colOff>
      <xdr:row>12</xdr:row>
      <xdr:rowOff>61231</xdr:rowOff>
    </xdr:from>
    <xdr:to>
      <xdr:col>4</xdr:col>
      <xdr:colOff>469447</xdr:colOff>
      <xdr:row>36</xdr:row>
      <xdr:rowOff>85725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4</xdr:col>
      <xdr:colOff>483054</xdr:colOff>
      <xdr:row>69</xdr:row>
      <xdr:rowOff>15648</xdr:rowOff>
    </xdr:to>
    <xdr:graphicFrame macro="">
      <xdr:nvGraphicFramePr>
        <xdr:cNvPr id="10" name="Grafikon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7</xdr:col>
      <xdr:colOff>619125</xdr:colOff>
      <xdr:row>39</xdr:row>
      <xdr:rowOff>100693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21772</xdr:colOff>
      <xdr:row>23</xdr:row>
      <xdr:rowOff>146957</xdr:rowOff>
    </xdr:from>
    <xdr:to>
      <xdr:col>7</xdr:col>
      <xdr:colOff>429987</xdr:colOff>
      <xdr:row>40</xdr:row>
      <xdr:rowOff>119742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6</xdr:col>
      <xdr:colOff>54429</xdr:colOff>
      <xdr:row>40</xdr:row>
      <xdr:rowOff>130628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6</xdr:col>
      <xdr:colOff>483054</xdr:colOff>
      <xdr:row>40</xdr:row>
      <xdr:rowOff>130628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6</xdr:col>
      <xdr:colOff>453118</xdr:colOff>
      <xdr:row>40</xdr:row>
      <xdr:rowOff>130628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1026300</xdr:colOff>
      <xdr:row>20</xdr:row>
      <xdr:rowOff>127275</xdr:rowOff>
    </xdr:to>
    <xdr:graphicFrame macro="">
      <xdr:nvGraphicFramePr>
        <xdr:cNvPr id="5" name="Dijagram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17</xdr:row>
      <xdr:rowOff>79375</xdr:rowOff>
    </xdr:from>
    <xdr:to>
      <xdr:col>5</xdr:col>
      <xdr:colOff>388938</xdr:colOff>
      <xdr:row>34</xdr:row>
      <xdr:rowOff>123825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63500</xdr:colOff>
      <xdr:row>17</xdr:row>
      <xdr:rowOff>31751</xdr:rowOff>
    </xdr:from>
    <xdr:to>
      <xdr:col>14</xdr:col>
      <xdr:colOff>261937</xdr:colOff>
      <xdr:row>35</xdr:row>
      <xdr:rowOff>15877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6</xdr:col>
      <xdr:colOff>89807</xdr:colOff>
      <xdr:row>38</xdr:row>
      <xdr:rowOff>130629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161191</xdr:colOff>
      <xdr:row>23</xdr:row>
      <xdr:rowOff>0</xdr:rowOff>
    </xdr:from>
    <xdr:to>
      <xdr:col>4</xdr:col>
      <xdr:colOff>1157652</xdr:colOff>
      <xdr:row>40</xdr:row>
      <xdr:rowOff>2931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160734</xdr:colOff>
      <xdr:row>25</xdr:row>
      <xdr:rowOff>0</xdr:rowOff>
    </xdr:from>
    <xdr:to>
      <xdr:col>6</xdr:col>
      <xdr:colOff>113109</xdr:colOff>
      <xdr:row>42</xdr:row>
      <xdr:rowOff>10715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160734</xdr:colOff>
      <xdr:row>66</xdr:row>
      <xdr:rowOff>0</xdr:rowOff>
    </xdr:from>
    <xdr:to>
      <xdr:col>6</xdr:col>
      <xdr:colOff>113109</xdr:colOff>
      <xdr:row>83</xdr:row>
      <xdr:rowOff>10716</xdr:rowOff>
    </xdr:to>
    <xdr:graphicFrame macro="">
      <xdr:nvGraphicFramePr>
        <xdr:cNvPr id="9" name="Grafikon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5</xdr:col>
      <xdr:colOff>146538</xdr:colOff>
      <xdr:row>57</xdr:row>
      <xdr:rowOff>2931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322385</xdr:colOff>
      <xdr:row>23</xdr:row>
      <xdr:rowOff>0</xdr:rowOff>
    </xdr:from>
    <xdr:to>
      <xdr:col>5</xdr:col>
      <xdr:colOff>329712</xdr:colOff>
      <xdr:row>40</xdr:row>
      <xdr:rowOff>2931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5</xdr:col>
      <xdr:colOff>7327</xdr:colOff>
      <xdr:row>82</xdr:row>
      <xdr:rowOff>2931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129268</xdr:colOff>
      <xdr:row>39</xdr:row>
      <xdr:rowOff>130629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4</xdr:col>
      <xdr:colOff>139211</xdr:colOff>
      <xdr:row>40</xdr:row>
      <xdr:rowOff>2930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5</xdr:col>
      <xdr:colOff>401411</xdr:colOff>
      <xdr:row>40</xdr:row>
      <xdr:rowOff>130628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5</xdr:col>
      <xdr:colOff>401411</xdr:colOff>
      <xdr:row>62</xdr:row>
      <xdr:rowOff>130629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5</xdr:col>
      <xdr:colOff>401411</xdr:colOff>
      <xdr:row>84</xdr:row>
      <xdr:rowOff>130629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4</xdr:col>
      <xdr:colOff>979715</xdr:colOff>
      <xdr:row>39</xdr:row>
      <xdr:rowOff>130629</xdr:rowOff>
    </xdr:to>
    <xdr:graphicFrame macro="">
      <xdr:nvGraphicFramePr>
        <xdr:cNvPr id="8" name="Grafikon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4</xdr:col>
      <xdr:colOff>979715</xdr:colOff>
      <xdr:row>61</xdr:row>
      <xdr:rowOff>130628</xdr:rowOff>
    </xdr:to>
    <xdr:graphicFrame macro="">
      <xdr:nvGraphicFramePr>
        <xdr:cNvPr id="9" name="Grafikon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67</xdr:row>
      <xdr:rowOff>0</xdr:rowOff>
    </xdr:from>
    <xdr:to>
      <xdr:col>4</xdr:col>
      <xdr:colOff>979715</xdr:colOff>
      <xdr:row>83</xdr:row>
      <xdr:rowOff>130629</xdr:rowOff>
    </xdr:to>
    <xdr:graphicFrame macro="">
      <xdr:nvGraphicFramePr>
        <xdr:cNvPr id="10" name="Grafikon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266700</xdr:colOff>
      <xdr:row>39</xdr:row>
      <xdr:rowOff>101600</xdr:rowOff>
    </xdr:to>
    <xdr:graphicFrame macro="">
      <xdr:nvGraphicFramePr>
        <xdr:cNvPr id="8" name="Grafikon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5</xdr:col>
      <xdr:colOff>266700</xdr:colOff>
      <xdr:row>61</xdr:row>
      <xdr:rowOff>101600</xdr:rowOff>
    </xdr:to>
    <xdr:graphicFrame macro="">
      <xdr:nvGraphicFramePr>
        <xdr:cNvPr id="9" name="Grafikon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67</xdr:row>
      <xdr:rowOff>0</xdr:rowOff>
    </xdr:from>
    <xdr:to>
      <xdr:col>5</xdr:col>
      <xdr:colOff>266700</xdr:colOff>
      <xdr:row>83</xdr:row>
      <xdr:rowOff>101600</xdr:rowOff>
    </xdr:to>
    <xdr:graphicFrame macro="">
      <xdr:nvGraphicFramePr>
        <xdr:cNvPr id="10" name="Grafikon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23</xdr:row>
      <xdr:rowOff>34017</xdr:rowOff>
    </xdr:from>
    <xdr:to>
      <xdr:col>4</xdr:col>
      <xdr:colOff>1013732</xdr:colOff>
      <xdr:row>40</xdr:row>
      <xdr:rowOff>1360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4</xdr:col>
      <xdr:colOff>918482</xdr:colOff>
      <xdr:row>61</xdr:row>
      <xdr:rowOff>130629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87</xdr:row>
      <xdr:rowOff>0</xdr:rowOff>
    </xdr:from>
    <xdr:to>
      <xdr:col>4</xdr:col>
      <xdr:colOff>918482</xdr:colOff>
      <xdr:row>103</xdr:row>
      <xdr:rowOff>130629</xdr:rowOff>
    </xdr:to>
    <xdr:graphicFrame macro="">
      <xdr:nvGraphicFramePr>
        <xdr:cNvPr id="12" name="Grafikon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109</xdr:row>
      <xdr:rowOff>0</xdr:rowOff>
    </xdr:from>
    <xdr:to>
      <xdr:col>4</xdr:col>
      <xdr:colOff>918482</xdr:colOff>
      <xdr:row>125</xdr:row>
      <xdr:rowOff>130628</xdr:rowOff>
    </xdr:to>
    <xdr:graphicFrame macro="">
      <xdr:nvGraphicFramePr>
        <xdr:cNvPr id="15" name="Grafikon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5</xdr:col>
      <xdr:colOff>81643</xdr:colOff>
      <xdr:row>37</xdr:row>
      <xdr:rowOff>130628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5</xdr:col>
      <xdr:colOff>306161</xdr:colOff>
      <xdr:row>40</xdr:row>
      <xdr:rowOff>130628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5</xdr:col>
      <xdr:colOff>306161</xdr:colOff>
      <xdr:row>62</xdr:row>
      <xdr:rowOff>130629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5</xdr:col>
      <xdr:colOff>306161</xdr:colOff>
      <xdr:row>84</xdr:row>
      <xdr:rowOff>130629</xdr:rowOff>
    </xdr:to>
    <xdr:graphicFrame macro="">
      <xdr:nvGraphicFramePr>
        <xdr:cNvPr id="9" name="Grafikon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4</xdr:col>
      <xdr:colOff>986518</xdr:colOff>
      <xdr:row>40</xdr:row>
      <xdr:rowOff>130628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L31"/>
  <sheetViews>
    <sheetView showGridLines="0" tabSelected="1" zoomScaleNormal="100" workbookViewId="0">
      <selection activeCell="B2" sqref="B2:F2"/>
    </sheetView>
  </sheetViews>
  <sheetFormatPr defaultColWidth="9.28515625" defaultRowHeight="12.9" customHeight="1" x14ac:dyDescent="0.2"/>
  <cols>
    <col min="1" max="1" width="2.85546875" style="8" customWidth="1"/>
    <col min="2" max="2" width="52.28515625" style="8" customWidth="1"/>
    <col min="3" max="3" width="15.28515625" style="8" customWidth="1"/>
    <col min="4" max="4" width="9.85546875" style="8" customWidth="1"/>
    <col min="5" max="5" width="20.85546875" style="8" customWidth="1"/>
    <col min="6" max="6" width="9.28515625" style="8" customWidth="1"/>
    <col min="7" max="7" width="15.28515625" style="8" customWidth="1"/>
    <col min="8" max="8" width="50.7109375" style="8" customWidth="1"/>
    <col min="9" max="9" width="17.140625" style="8" customWidth="1"/>
    <col min="10" max="10" width="15.42578125" style="8" customWidth="1"/>
    <col min="11" max="11" width="21" style="8" customWidth="1"/>
    <col min="12" max="12" width="15.42578125" style="8" customWidth="1"/>
    <col min="13" max="16384" width="9.28515625" style="8"/>
  </cols>
  <sheetData>
    <row r="1" spans="2:12" ht="12.9" customHeight="1" x14ac:dyDescent="0.2">
      <c r="B1" s="57"/>
      <c r="C1" s="57"/>
      <c r="D1" s="57"/>
      <c r="E1" s="57"/>
      <c r="F1" s="57"/>
    </row>
    <row r="2" spans="2:12" ht="15.6" x14ac:dyDescent="0.3">
      <c r="B2" s="58" t="s">
        <v>12</v>
      </c>
      <c r="C2" s="58"/>
      <c r="D2" s="58"/>
      <c r="E2" s="58"/>
      <c r="F2" s="58"/>
      <c r="H2" s="57"/>
      <c r="I2" s="57"/>
      <c r="J2" s="57"/>
      <c r="K2" s="57"/>
      <c r="L2" s="57"/>
    </row>
    <row r="3" spans="2:12" ht="12.9" customHeight="1" x14ac:dyDescent="0.3">
      <c r="B3" s="16"/>
      <c r="C3" s="16"/>
      <c r="D3" s="16"/>
      <c r="E3" s="16"/>
      <c r="F3" s="16"/>
    </row>
    <row r="4" spans="2:12" ht="12.9" customHeight="1" x14ac:dyDescent="0.2">
      <c r="B4" s="57" t="s">
        <v>0</v>
      </c>
      <c r="C4" s="57"/>
      <c r="D4" s="57"/>
      <c r="E4" s="57"/>
      <c r="F4" s="57"/>
      <c r="H4" s="57"/>
      <c r="I4" s="57"/>
      <c r="J4" s="57"/>
      <c r="K4" s="57"/>
      <c r="L4" s="57"/>
    </row>
    <row r="5" spans="2:12" ht="20.399999999999999" x14ac:dyDescent="0.2">
      <c r="B5" s="53" t="s">
        <v>13</v>
      </c>
      <c r="C5" s="52" t="s">
        <v>14</v>
      </c>
      <c r="D5" s="52" t="s">
        <v>1</v>
      </c>
      <c r="E5" s="52" t="s">
        <v>15</v>
      </c>
      <c r="F5" s="10" t="s">
        <v>1</v>
      </c>
    </row>
    <row r="6" spans="2:12" ht="12.9" customHeight="1" x14ac:dyDescent="0.2">
      <c r="B6" s="49" t="s">
        <v>16</v>
      </c>
      <c r="C6" s="4" t="s">
        <v>0</v>
      </c>
      <c r="D6" s="4" t="s">
        <v>0</v>
      </c>
      <c r="E6" s="4" t="s">
        <v>0</v>
      </c>
      <c r="F6" s="4" t="s">
        <v>0</v>
      </c>
      <c r="I6" s="4"/>
      <c r="J6" s="4"/>
      <c r="K6" s="4"/>
      <c r="L6" s="4"/>
    </row>
    <row r="7" spans="2:12" ht="12.9" customHeight="1" x14ac:dyDescent="0.2">
      <c r="B7" s="49" t="s">
        <v>17</v>
      </c>
      <c r="C7" s="4">
        <v>265259989</v>
      </c>
      <c r="D7" s="1">
        <f>C7/C12</f>
        <v>0.79949956677948053</v>
      </c>
      <c r="E7" s="4">
        <v>1751821854937</v>
      </c>
      <c r="F7" s="1">
        <f>E7/E12</f>
        <v>0.95696088513178967</v>
      </c>
      <c r="I7" s="4"/>
      <c r="J7" s="1"/>
      <c r="K7" s="4"/>
      <c r="L7" s="1"/>
    </row>
    <row r="8" spans="2:12" ht="12.9" customHeight="1" x14ac:dyDescent="0.2">
      <c r="B8" s="49" t="s">
        <v>18</v>
      </c>
      <c r="C8" s="4">
        <v>19019926</v>
      </c>
      <c r="D8" s="1">
        <f>C8/C12</f>
        <v>5.7326484308863397E-2</v>
      </c>
      <c r="E8" s="4">
        <v>57299859395</v>
      </c>
      <c r="F8" s="1">
        <f>E8/E12</f>
        <v>3.130097047826718E-2</v>
      </c>
      <c r="I8" s="4"/>
      <c r="J8" s="1"/>
      <c r="K8" s="4"/>
      <c r="L8" s="1"/>
    </row>
    <row r="9" spans="2:12" ht="12.9" customHeight="1" x14ac:dyDescent="0.2">
      <c r="B9" s="49" t="s">
        <v>19</v>
      </c>
      <c r="C9" s="4">
        <v>26401117</v>
      </c>
      <c r="D9" s="1">
        <f>C9/C12</f>
        <v>7.9573559825467599E-2</v>
      </c>
      <c r="E9" s="4">
        <v>5917574758</v>
      </c>
      <c r="F9" s="1">
        <f>E9/E12</f>
        <v>3.2325704593135513E-3</v>
      </c>
      <c r="I9" s="4"/>
      <c r="J9" s="1"/>
      <c r="K9" s="4"/>
      <c r="L9" s="1"/>
    </row>
    <row r="10" spans="2:12" ht="12.9" customHeight="1" x14ac:dyDescent="0.2">
      <c r="B10" s="49" t="s">
        <v>20</v>
      </c>
      <c r="C10" s="4">
        <v>20978975</v>
      </c>
      <c r="D10" s="1">
        <f>C10/C12</f>
        <v>6.3231102011308438E-2</v>
      </c>
      <c r="E10" s="4">
        <v>15391632855</v>
      </c>
      <c r="F10" s="1">
        <f>E10/E12</f>
        <v>8.407927186793793E-3</v>
      </c>
      <c r="I10" s="4"/>
      <c r="J10" s="1"/>
      <c r="K10" s="4"/>
      <c r="L10" s="1"/>
    </row>
    <row r="11" spans="2:12" ht="12.9" customHeight="1" x14ac:dyDescent="0.2">
      <c r="B11" s="49" t="s">
        <v>21</v>
      </c>
      <c r="C11" s="4">
        <v>122523</v>
      </c>
      <c r="D11" s="1">
        <f>C11/C12</f>
        <v>3.6928707488004264E-4</v>
      </c>
      <c r="E11" s="4">
        <v>178753074</v>
      </c>
      <c r="F11" s="1">
        <f>E11/E12</f>
        <v>9.7646743835845139E-5</v>
      </c>
      <c r="I11" s="4"/>
      <c r="J11" s="1"/>
      <c r="K11" s="4"/>
      <c r="L11" s="1"/>
    </row>
    <row r="12" spans="2:12" ht="12.9" customHeight="1" x14ac:dyDescent="0.2">
      <c r="B12" s="13" t="s">
        <v>22</v>
      </c>
      <c r="C12" s="14">
        <f>SUM(C7:C11)</f>
        <v>331782530</v>
      </c>
      <c r="D12" s="15">
        <f>SUM(D7:D11)</f>
        <v>1</v>
      </c>
      <c r="E12" s="14">
        <f>SUM(E7:E11)</f>
        <v>1830609675019</v>
      </c>
      <c r="F12" s="15">
        <f>SUM(F7:F11)</f>
        <v>1.0000000000000002</v>
      </c>
      <c r="I12" s="4"/>
      <c r="J12" s="1"/>
      <c r="K12" s="4"/>
      <c r="L12" s="1"/>
    </row>
    <row r="13" spans="2:12" ht="12.9" customHeight="1" x14ac:dyDescent="0.2">
      <c r="B13" s="49" t="s">
        <v>23</v>
      </c>
      <c r="C13" s="4"/>
      <c r="D13" s="4"/>
      <c r="E13" s="4"/>
      <c r="F13" s="4"/>
      <c r="I13" s="4"/>
      <c r="J13" s="4"/>
      <c r="K13" s="4"/>
      <c r="L13" s="4"/>
    </row>
    <row r="14" spans="2:12" ht="12.9" customHeight="1" x14ac:dyDescent="0.2">
      <c r="B14" s="49" t="s">
        <v>24</v>
      </c>
      <c r="C14" s="4">
        <v>2941053</v>
      </c>
      <c r="D14" s="1">
        <f>C14/C18</f>
        <v>0.37909815964759069</v>
      </c>
      <c r="E14" s="4">
        <v>215738592302</v>
      </c>
      <c r="F14" s="1">
        <f>E14/E18</f>
        <v>0.50202349550503444</v>
      </c>
      <c r="I14" s="4"/>
      <c r="J14" s="1"/>
      <c r="K14" s="4"/>
      <c r="L14" s="1"/>
    </row>
    <row r="15" spans="2:12" ht="12.9" customHeight="1" x14ac:dyDescent="0.2">
      <c r="B15" s="49" t="s">
        <v>25</v>
      </c>
      <c r="C15" s="4">
        <v>4536719</v>
      </c>
      <c r="D15" s="1">
        <f>C15/C18</f>
        <v>0.58477756903335576</v>
      </c>
      <c r="E15" s="4">
        <v>213385770122</v>
      </c>
      <c r="F15" s="1">
        <f>E15/E18</f>
        <v>0.49654848056912571</v>
      </c>
      <c r="I15" s="4"/>
      <c r="J15" s="1"/>
      <c r="K15" s="4"/>
      <c r="L15" s="1"/>
    </row>
    <row r="16" spans="2:12" ht="12.9" customHeight="1" x14ac:dyDescent="0.2">
      <c r="B16" s="49" t="s">
        <v>26</v>
      </c>
      <c r="C16" s="4">
        <v>7514</v>
      </c>
      <c r="D16" s="1">
        <f>C16/C18</f>
        <v>9.6854547388027239E-4</v>
      </c>
      <c r="E16" s="4">
        <v>21439247</v>
      </c>
      <c r="F16" s="1">
        <v>1E-4</v>
      </c>
      <c r="I16" s="4"/>
      <c r="J16" s="1"/>
      <c r="K16" s="4"/>
      <c r="L16" s="1"/>
    </row>
    <row r="17" spans="2:12" ht="12.9" customHeight="1" x14ac:dyDescent="0.2">
      <c r="B17" s="49" t="s">
        <v>27</v>
      </c>
      <c r="C17" s="4">
        <v>272739</v>
      </c>
      <c r="D17" s="1">
        <v>3.5099999999999999E-2</v>
      </c>
      <c r="E17" s="4">
        <v>592236954</v>
      </c>
      <c r="F17" s="1">
        <f>E17/E18</f>
        <v>1.3781348188187748E-3</v>
      </c>
      <c r="I17" s="4"/>
      <c r="J17" s="1"/>
      <c r="K17" s="4"/>
      <c r="L17" s="1"/>
    </row>
    <row r="18" spans="2:12" ht="12.9" customHeight="1" x14ac:dyDescent="0.2">
      <c r="B18" s="13" t="s">
        <v>28</v>
      </c>
      <c r="C18" s="14">
        <f>SUM(C14:C17)</f>
        <v>7758025</v>
      </c>
      <c r="D18" s="15">
        <v>1</v>
      </c>
      <c r="E18" s="14">
        <f>SUM(E14:E17)</f>
        <v>429738038625</v>
      </c>
      <c r="F18" s="15">
        <v>1</v>
      </c>
      <c r="I18" s="4"/>
      <c r="J18" s="1"/>
      <c r="K18" s="4"/>
      <c r="L18" s="1"/>
    </row>
    <row r="19" spans="2:12" ht="12.9" customHeight="1" x14ac:dyDescent="0.2">
      <c r="B19" s="11" t="s">
        <v>29</v>
      </c>
      <c r="C19" s="12">
        <f>C12+C18</f>
        <v>339540555</v>
      </c>
      <c r="D19" s="12"/>
      <c r="E19" s="12">
        <f>E12+E18</f>
        <v>2260347713644</v>
      </c>
      <c r="F19" s="12" t="s">
        <v>0</v>
      </c>
      <c r="I19" s="4"/>
      <c r="J19" s="4"/>
      <c r="K19" s="4"/>
      <c r="L19" s="4"/>
    </row>
    <row r="20" spans="2:12" ht="12.9" customHeight="1" x14ac:dyDescent="0.2">
      <c r="B20" s="57" t="s">
        <v>170</v>
      </c>
      <c r="C20" s="57"/>
      <c r="D20" s="57"/>
      <c r="E20" s="57"/>
      <c r="F20" s="57"/>
    </row>
    <row r="21" spans="2:12" ht="12.9" customHeight="1" x14ac:dyDescent="0.2">
      <c r="B21" s="57" t="s">
        <v>0</v>
      </c>
      <c r="C21" s="57"/>
      <c r="D21" s="57"/>
      <c r="E21" s="57"/>
      <c r="F21" s="57"/>
    </row>
    <row r="22" spans="2:12" ht="23.25" customHeight="1" x14ac:dyDescent="0.2">
      <c r="B22" s="59" t="s">
        <v>31</v>
      </c>
      <c r="C22" s="59"/>
      <c r="D22" s="59"/>
      <c r="E22" s="59"/>
      <c r="F22" s="59"/>
    </row>
    <row r="23" spans="2:12" ht="23.25" customHeight="1" x14ac:dyDescent="0.2">
      <c r="B23" s="59" t="s">
        <v>32</v>
      </c>
      <c r="C23" s="59"/>
      <c r="D23" s="59"/>
      <c r="E23" s="59"/>
      <c r="F23" s="59"/>
      <c r="I23" s="1"/>
      <c r="J23" s="1"/>
    </row>
    <row r="24" spans="2:12" ht="23.25" customHeight="1" x14ac:dyDescent="0.2">
      <c r="B24" s="59" t="s">
        <v>33</v>
      </c>
      <c r="C24" s="59"/>
      <c r="D24" s="59"/>
      <c r="E24" s="59"/>
      <c r="F24" s="59"/>
      <c r="I24" s="1"/>
      <c r="J24" s="1"/>
    </row>
    <row r="25" spans="2:12" ht="23.25" customHeight="1" x14ac:dyDescent="0.2">
      <c r="B25" s="59" t="s">
        <v>34</v>
      </c>
      <c r="C25" s="59"/>
      <c r="D25" s="59"/>
      <c r="E25" s="59"/>
      <c r="F25" s="59"/>
      <c r="I25" s="1"/>
      <c r="J25" s="1"/>
    </row>
    <row r="26" spans="2:12" ht="23.25" customHeight="1" x14ac:dyDescent="0.2">
      <c r="B26" s="59" t="s">
        <v>35</v>
      </c>
      <c r="C26" s="59"/>
      <c r="D26" s="59"/>
      <c r="E26" s="59"/>
      <c r="F26" s="59"/>
    </row>
    <row r="27" spans="2:12" ht="23.25" customHeight="1" x14ac:dyDescent="0.2">
      <c r="B27" s="59" t="s">
        <v>36</v>
      </c>
      <c r="C27" s="59"/>
      <c r="D27" s="59"/>
      <c r="E27" s="59"/>
      <c r="F27" s="59"/>
    </row>
    <row r="28" spans="2:12" ht="23.25" customHeight="1" x14ac:dyDescent="0.2">
      <c r="B28" s="59" t="s">
        <v>37</v>
      </c>
      <c r="C28" s="59"/>
      <c r="D28" s="59"/>
      <c r="E28" s="59"/>
      <c r="F28" s="59"/>
    </row>
    <row r="29" spans="2:12" ht="23.25" customHeight="1" x14ac:dyDescent="0.2">
      <c r="B29" s="59" t="s">
        <v>38</v>
      </c>
      <c r="C29" s="59"/>
      <c r="D29" s="59"/>
      <c r="E29" s="59"/>
      <c r="F29" s="59"/>
    </row>
    <row r="30" spans="2:12" ht="23.25" customHeight="1" x14ac:dyDescent="0.2">
      <c r="B30" s="59" t="s">
        <v>39</v>
      </c>
      <c r="C30" s="59"/>
      <c r="D30" s="59"/>
      <c r="E30" s="59"/>
      <c r="F30" s="59"/>
    </row>
    <row r="31" spans="2:12" ht="23.25" customHeight="1" x14ac:dyDescent="0.2">
      <c r="B31" s="59" t="s">
        <v>40</v>
      </c>
      <c r="C31" s="59"/>
      <c r="D31" s="59"/>
      <c r="E31" s="59"/>
      <c r="F31" s="59"/>
    </row>
  </sheetData>
  <mergeCells count="17">
    <mergeCell ref="B23:F23"/>
    <mergeCell ref="H4:L4"/>
    <mergeCell ref="B27:F27"/>
    <mergeCell ref="B28:F28"/>
    <mergeCell ref="B29:F29"/>
    <mergeCell ref="B21:F21"/>
    <mergeCell ref="B22:F22"/>
    <mergeCell ref="B31:F31"/>
    <mergeCell ref="B26:F26"/>
    <mergeCell ref="B30:F30"/>
    <mergeCell ref="B25:F25"/>
    <mergeCell ref="B24:F24"/>
    <mergeCell ref="H2:L2"/>
    <mergeCell ref="B1:F1"/>
    <mergeCell ref="B2:F2"/>
    <mergeCell ref="B4:F4"/>
    <mergeCell ref="B20:F2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showGridLines="0" zoomScale="140" zoomScaleNormal="140" workbookViewId="0">
      <selection activeCell="B2" sqref="B2"/>
    </sheetView>
  </sheetViews>
  <sheetFormatPr defaultColWidth="9.28515625" defaultRowHeight="12.9" customHeight="1" x14ac:dyDescent="0.2"/>
  <cols>
    <col min="1" max="1" width="2.85546875" style="8" customWidth="1"/>
    <col min="2" max="2" width="23" style="8" customWidth="1"/>
    <col min="3" max="3" width="22.85546875" style="8" customWidth="1"/>
    <col min="4" max="4" width="23.42578125" style="8" customWidth="1"/>
    <col min="5" max="16384" width="9.28515625" style="8"/>
  </cols>
  <sheetData>
    <row r="2" spans="2:4" ht="15.6" x14ac:dyDescent="0.3">
      <c r="B2" s="16" t="s">
        <v>106</v>
      </c>
    </row>
    <row r="5" spans="2:4" ht="20.399999999999999" x14ac:dyDescent="0.2">
      <c r="B5" s="53" t="s">
        <v>57</v>
      </c>
      <c r="C5" s="52" t="s">
        <v>107</v>
      </c>
      <c r="D5" s="52" t="s">
        <v>108</v>
      </c>
    </row>
    <row r="6" spans="2:4" ht="12.9" customHeight="1" x14ac:dyDescent="0.2">
      <c r="B6" s="20" t="s">
        <v>63</v>
      </c>
      <c r="C6" s="4">
        <v>1643113</v>
      </c>
      <c r="D6" s="4">
        <v>40941</v>
      </c>
    </row>
    <row r="7" spans="2:4" ht="12.9" customHeight="1" x14ac:dyDescent="0.2">
      <c r="B7" s="20" t="s">
        <v>64</v>
      </c>
      <c r="C7" s="4">
        <v>1625965</v>
      </c>
      <c r="D7" s="4">
        <v>33638</v>
      </c>
    </row>
    <row r="8" spans="2:4" ht="12.9" customHeight="1" x14ac:dyDescent="0.2">
      <c r="B8" s="20" t="s">
        <v>65</v>
      </c>
      <c r="C8" s="4">
        <v>1659166</v>
      </c>
      <c r="D8" s="4">
        <v>35660</v>
      </c>
    </row>
    <row r="9" spans="2:4" ht="12.9" customHeight="1" x14ac:dyDescent="0.2">
      <c r="B9" s="20" t="s">
        <v>66</v>
      </c>
      <c r="C9" s="4">
        <v>1661354</v>
      </c>
      <c r="D9" s="4">
        <v>43728</v>
      </c>
    </row>
    <row r="10" spans="2:4" ht="12.9" customHeight="1" x14ac:dyDescent="0.2">
      <c r="B10" s="20" t="s">
        <v>67</v>
      </c>
      <c r="C10" s="4">
        <v>1676483</v>
      </c>
      <c r="D10" s="4">
        <v>34180</v>
      </c>
    </row>
    <row r="11" spans="2:4" ht="12.9" customHeight="1" x14ac:dyDescent="0.2">
      <c r="B11" s="20" t="s">
        <v>68</v>
      </c>
      <c r="C11" s="4">
        <v>1684475</v>
      </c>
      <c r="D11" s="4">
        <v>38033</v>
      </c>
    </row>
    <row r="12" spans="2:4" ht="12.9" customHeight="1" x14ac:dyDescent="0.2">
      <c r="B12" s="20" t="s">
        <v>69</v>
      </c>
      <c r="C12" s="4">
        <v>1689326</v>
      </c>
      <c r="D12" s="4">
        <v>45609</v>
      </c>
    </row>
    <row r="13" spans="2:4" ht="12.9" customHeight="1" x14ac:dyDescent="0.2">
      <c r="B13" s="20" t="s">
        <v>70</v>
      </c>
      <c r="C13" s="4">
        <v>1684851</v>
      </c>
      <c r="D13" s="4">
        <v>37055</v>
      </c>
    </row>
    <row r="14" spans="2:4" ht="12.9" customHeight="1" x14ac:dyDescent="0.2">
      <c r="B14" s="20" t="s">
        <v>71</v>
      </c>
      <c r="C14" s="4">
        <v>1701045</v>
      </c>
      <c r="D14" s="4">
        <v>52157</v>
      </c>
    </row>
    <row r="15" spans="2:4" ht="12.9" customHeight="1" x14ac:dyDescent="0.2">
      <c r="B15" s="20" t="s">
        <v>72</v>
      </c>
      <c r="C15" s="4">
        <v>1712624</v>
      </c>
      <c r="D15" s="4">
        <v>47569</v>
      </c>
    </row>
    <row r="16" spans="2:4" ht="12.9" customHeight="1" x14ac:dyDescent="0.2">
      <c r="B16" s="20" t="s">
        <v>73</v>
      </c>
      <c r="C16" s="4">
        <v>1724307</v>
      </c>
      <c r="D16" s="4">
        <v>37475</v>
      </c>
    </row>
    <row r="17" spans="2:4" ht="12.9" customHeight="1" x14ac:dyDescent="0.2">
      <c r="B17" s="56" t="s">
        <v>74</v>
      </c>
      <c r="C17" s="23">
        <v>1743151</v>
      </c>
      <c r="D17" s="23">
        <v>37389</v>
      </c>
    </row>
    <row r="18" spans="2:4" ht="12.9" customHeight="1" x14ac:dyDescent="0.2">
      <c r="B18" s="20" t="s">
        <v>170</v>
      </c>
    </row>
    <row r="20" spans="2:4" ht="12.9" customHeight="1" x14ac:dyDescent="0.2">
      <c r="B20" s="64" t="s">
        <v>109</v>
      </c>
      <c r="C20" s="64"/>
    </row>
  </sheetData>
  <mergeCells count="1">
    <mergeCell ref="B20:C2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7"/>
  <sheetViews>
    <sheetView showGridLines="0" zoomScale="140" zoomScaleNormal="140" workbookViewId="0">
      <selection activeCell="B3" sqref="B3"/>
    </sheetView>
  </sheetViews>
  <sheetFormatPr defaultColWidth="9.28515625" defaultRowHeight="12.9" customHeight="1" x14ac:dyDescent="0.2"/>
  <cols>
    <col min="1" max="1" width="2.85546875" style="8" customWidth="1"/>
    <col min="2" max="2" width="21.42578125" style="8" customWidth="1"/>
    <col min="3" max="3" width="15.28515625" style="8" customWidth="1"/>
    <col min="4" max="4" width="20.28515625" style="8" customWidth="1"/>
    <col min="5" max="5" width="17.28515625" style="8" customWidth="1"/>
    <col min="6" max="6" width="21.42578125" style="8" customWidth="1"/>
    <col min="7" max="7" width="18.28515625" style="8" customWidth="1"/>
    <col min="8" max="8" width="19.28515625" style="8" customWidth="1"/>
    <col min="9" max="16384" width="9.28515625" style="8"/>
  </cols>
  <sheetData>
    <row r="2" spans="2:10" ht="15.6" x14ac:dyDescent="0.3">
      <c r="B2" s="16" t="s">
        <v>227</v>
      </c>
    </row>
    <row r="5" spans="2:10" ht="12.9" customHeight="1" x14ac:dyDescent="0.2">
      <c r="B5" s="65" t="s">
        <v>57</v>
      </c>
      <c r="C5" s="62" t="s">
        <v>58</v>
      </c>
      <c r="D5" s="62"/>
      <c r="E5" s="63" t="s">
        <v>59</v>
      </c>
      <c r="F5" s="63"/>
      <c r="G5" s="62" t="s">
        <v>60</v>
      </c>
      <c r="H5" s="62"/>
      <c r="J5" s="8" t="s">
        <v>9</v>
      </c>
    </row>
    <row r="6" spans="2:10" ht="30.6" x14ac:dyDescent="0.2">
      <c r="B6" s="65"/>
      <c r="C6" s="10" t="s">
        <v>110</v>
      </c>
      <c r="D6" s="10" t="s">
        <v>62</v>
      </c>
      <c r="E6" s="52" t="s">
        <v>110</v>
      </c>
      <c r="F6" s="52" t="s">
        <v>62</v>
      </c>
      <c r="G6" s="52" t="s">
        <v>110</v>
      </c>
      <c r="H6" s="52" t="s">
        <v>62</v>
      </c>
    </row>
    <row r="7" spans="2:10" ht="12.9" customHeight="1" x14ac:dyDescent="0.2">
      <c r="B7" s="20" t="s">
        <v>63</v>
      </c>
      <c r="C7" s="4">
        <v>1498794</v>
      </c>
      <c r="D7" s="4">
        <v>1029285270</v>
      </c>
      <c r="E7" s="24">
        <v>45557</v>
      </c>
      <c r="F7" s="24">
        <v>3441874677</v>
      </c>
      <c r="G7" s="4">
        <f>C7+E7</f>
        <v>1544351</v>
      </c>
      <c r="H7" s="4">
        <f>D7+F7</f>
        <v>4471159947</v>
      </c>
    </row>
    <row r="8" spans="2:10" ht="12.9" customHeight="1" x14ac:dyDescent="0.2">
      <c r="B8" s="20" t="s">
        <v>64</v>
      </c>
      <c r="C8" s="4">
        <v>1453543</v>
      </c>
      <c r="D8" s="4">
        <v>1032830564</v>
      </c>
      <c r="E8" s="24">
        <v>37875</v>
      </c>
      <c r="F8" s="24">
        <v>3303747934</v>
      </c>
      <c r="G8" s="4">
        <f t="shared" ref="G8:H18" si="0">C8+E8</f>
        <v>1491418</v>
      </c>
      <c r="H8" s="4">
        <f t="shared" si="0"/>
        <v>4336578498</v>
      </c>
    </row>
    <row r="9" spans="2:10" ht="12.9" customHeight="1" x14ac:dyDescent="0.2">
      <c r="B9" s="20" t="s">
        <v>65</v>
      </c>
      <c r="C9" s="4">
        <v>1526839</v>
      </c>
      <c r="D9" s="4">
        <v>1018890002</v>
      </c>
      <c r="E9" s="24">
        <v>40885</v>
      </c>
      <c r="F9" s="24">
        <v>3557349871</v>
      </c>
      <c r="G9" s="4">
        <f t="shared" si="0"/>
        <v>1567724</v>
      </c>
      <c r="H9" s="4">
        <f t="shared" si="0"/>
        <v>4576239873</v>
      </c>
    </row>
    <row r="10" spans="2:10" ht="12.9" customHeight="1" x14ac:dyDescent="0.2">
      <c r="B10" s="20" t="s">
        <v>66</v>
      </c>
      <c r="C10" s="4">
        <v>1505070</v>
      </c>
      <c r="D10" s="4">
        <v>1018253947</v>
      </c>
      <c r="E10" s="24">
        <v>48341</v>
      </c>
      <c r="F10" s="24">
        <v>3665889710</v>
      </c>
      <c r="G10" s="4">
        <f t="shared" si="0"/>
        <v>1553411</v>
      </c>
      <c r="H10" s="4">
        <f t="shared" si="0"/>
        <v>4684143657</v>
      </c>
    </row>
    <row r="11" spans="2:10" ht="12.9" customHeight="1" x14ac:dyDescent="0.2">
      <c r="B11" s="20" t="s">
        <v>67</v>
      </c>
      <c r="C11" s="4">
        <v>1519635</v>
      </c>
      <c r="D11" s="4">
        <v>1010846847</v>
      </c>
      <c r="E11" s="24">
        <v>39267</v>
      </c>
      <c r="F11" s="24">
        <v>3486148455</v>
      </c>
      <c r="G11" s="4">
        <f t="shared" si="0"/>
        <v>1558902</v>
      </c>
      <c r="H11" s="4">
        <f t="shared" si="0"/>
        <v>4496995302</v>
      </c>
    </row>
    <row r="12" spans="2:10" ht="12.9" customHeight="1" x14ac:dyDescent="0.2">
      <c r="B12" s="20" t="s">
        <v>68</v>
      </c>
      <c r="C12" s="4">
        <v>1553843</v>
      </c>
      <c r="D12" s="4">
        <v>1084407217</v>
      </c>
      <c r="E12" s="24">
        <v>46287</v>
      </c>
      <c r="F12" s="24">
        <v>3850449452</v>
      </c>
      <c r="G12" s="4">
        <f t="shared" si="0"/>
        <v>1600130</v>
      </c>
      <c r="H12" s="4">
        <f t="shared" si="0"/>
        <v>4934856669</v>
      </c>
    </row>
    <row r="13" spans="2:10" ht="12.9" customHeight="1" x14ac:dyDescent="0.2">
      <c r="B13" s="20" t="s">
        <v>69</v>
      </c>
      <c r="C13" s="4">
        <v>1553403</v>
      </c>
      <c r="D13" s="4">
        <v>1097731956</v>
      </c>
      <c r="E13" s="24">
        <v>53917</v>
      </c>
      <c r="F13" s="24">
        <v>4179728099</v>
      </c>
      <c r="G13" s="4">
        <f t="shared" si="0"/>
        <v>1607320</v>
      </c>
      <c r="H13" s="4">
        <f t="shared" si="0"/>
        <v>5277460055</v>
      </c>
    </row>
    <row r="14" spans="2:10" ht="12.9" customHeight="1" x14ac:dyDescent="0.2">
      <c r="B14" s="20" t="s">
        <v>70</v>
      </c>
      <c r="C14" s="4">
        <v>1533675</v>
      </c>
      <c r="D14" s="4">
        <v>1050570933</v>
      </c>
      <c r="E14" s="24">
        <v>44228</v>
      </c>
      <c r="F14" s="24">
        <v>3953287038</v>
      </c>
      <c r="G14" s="4">
        <f t="shared" si="0"/>
        <v>1577903</v>
      </c>
      <c r="H14" s="4">
        <f t="shared" si="0"/>
        <v>5003857971</v>
      </c>
    </row>
    <row r="15" spans="2:10" ht="12.9" customHeight="1" x14ac:dyDescent="0.2">
      <c r="B15" s="20" t="s">
        <v>71</v>
      </c>
      <c r="C15" s="4">
        <v>1541532</v>
      </c>
      <c r="D15" s="4">
        <v>1056103105</v>
      </c>
      <c r="E15" s="24">
        <v>59539</v>
      </c>
      <c r="F15" s="24">
        <v>3902638061</v>
      </c>
      <c r="G15" s="4">
        <f t="shared" si="0"/>
        <v>1601071</v>
      </c>
      <c r="H15" s="4">
        <f t="shared" si="0"/>
        <v>4958741166</v>
      </c>
    </row>
    <row r="16" spans="2:10" ht="12.9" customHeight="1" x14ac:dyDescent="0.2">
      <c r="B16" s="20" t="s">
        <v>72</v>
      </c>
      <c r="C16" s="4">
        <v>1543829</v>
      </c>
      <c r="D16" s="4">
        <v>1205219173</v>
      </c>
      <c r="E16" s="24">
        <v>54245</v>
      </c>
      <c r="F16" s="24">
        <v>3607833335</v>
      </c>
      <c r="G16" s="4">
        <f t="shared" si="0"/>
        <v>1598074</v>
      </c>
      <c r="H16" s="4">
        <f t="shared" si="0"/>
        <v>4813052508</v>
      </c>
    </row>
    <row r="17" spans="2:8" ht="12.9" customHeight="1" x14ac:dyDescent="0.2">
      <c r="B17" s="20" t="s">
        <v>73</v>
      </c>
      <c r="C17" s="4">
        <v>1567197</v>
      </c>
      <c r="D17" s="4">
        <v>1062153070</v>
      </c>
      <c r="E17" s="24">
        <v>45434</v>
      </c>
      <c r="F17" s="24">
        <v>3561138461</v>
      </c>
      <c r="G17" s="4">
        <f t="shared" si="0"/>
        <v>1612631</v>
      </c>
      <c r="H17" s="4">
        <f t="shared" si="0"/>
        <v>4623291531</v>
      </c>
    </row>
    <row r="18" spans="2:8" ht="12.9" customHeight="1" x14ac:dyDescent="0.2">
      <c r="B18" s="20" t="s">
        <v>74</v>
      </c>
      <c r="C18" s="4">
        <v>1602613</v>
      </c>
      <c r="D18" s="4">
        <v>1085028576</v>
      </c>
      <c r="E18" s="24">
        <v>46647</v>
      </c>
      <c r="F18" s="24">
        <v>3883406224</v>
      </c>
      <c r="G18" s="4">
        <f t="shared" si="0"/>
        <v>1649260</v>
      </c>
      <c r="H18" s="4">
        <f t="shared" si="0"/>
        <v>4968434800</v>
      </c>
    </row>
    <row r="19" spans="2:8" ht="12.9" customHeight="1" x14ac:dyDescent="0.2">
      <c r="B19" s="11" t="s">
        <v>60</v>
      </c>
      <c r="C19" s="12">
        <f t="shared" ref="C19:H19" si="1">SUM(C7:C18)</f>
        <v>18399973</v>
      </c>
      <c r="D19" s="12">
        <f t="shared" si="1"/>
        <v>12751320660</v>
      </c>
      <c r="E19" s="27">
        <f t="shared" si="1"/>
        <v>562222</v>
      </c>
      <c r="F19" s="27">
        <f t="shared" si="1"/>
        <v>44393491317</v>
      </c>
      <c r="G19" s="12">
        <f t="shared" si="1"/>
        <v>18962195</v>
      </c>
      <c r="H19" s="12">
        <f t="shared" si="1"/>
        <v>57144811977</v>
      </c>
    </row>
    <row r="20" spans="2:8" ht="12.9" customHeight="1" x14ac:dyDescent="0.2">
      <c r="B20" s="20" t="s">
        <v>170</v>
      </c>
      <c r="C20" s="4"/>
      <c r="D20" s="4"/>
      <c r="E20" s="4"/>
      <c r="F20" s="4"/>
      <c r="G20" s="4"/>
      <c r="H20" s="4"/>
    </row>
    <row r="21" spans="2:8" ht="12.9" customHeight="1" x14ac:dyDescent="0.2">
      <c r="C21" s="4"/>
      <c r="D21" s="4"/>
      <c r="E21" s="4"/>
      <c r="F21" s="4"/>
      <c r="G21" s="4"/>
      <c r="H21" s="4"/>
    </row>
    <row r="22" spans="2:8" ht="12.9" customHeight="1" x14ac:dyDescent="0.2">
      <c r="B22" s="18" t="s">
        <v>218</v>
      </c>
      <c r="C22" s="4"/>
      <c r="D22" s="4"/>
      <c r="E22" s="4"/>
      <c r="F22" s="4"/>
      <c r="G22" s="4"/>
      <c r="H22" s="4"/>
    </row>
    <row r="23" spans="2:8" ht="12.9" customHeight="1" x14ac:dyDescent="0.2">
      <c r="B23" s="46" t="s">
        <v>111</v>
      </c>
      <c r="C23" s="4"/>
      <c r="D23" s="4"/>
      <c r="E23" s="4"/>
      <c r="F23" s="4"/>
      <c r="G23" s="4"/>
      <c r="H23" s="4"/>
    </row>
    <row r="24" spans="2:8" ht="12.9" customHeight="1" x14ac:dyDescent="0.2">
      <c r="C24" s="4"/>
      <c r="D24" s="4"/>
      <c r="E24" s="4"/>
      <c r="F24" s="4"/>
      <c r="G24" s="4"/>
      <c r="H24" s="4"/>
    </row>
    <row r="25" spans="2:8" ht="12.9" customHeight="1" x14ac:dyDescent="0.2">
      <c r="C25" s="4"/>
      <c r="D25" s="4"/>
      <c r="E25" s="4"/>
      <c r="F25" s="4"/>
      <c r="G25" s="4"/>
      <c r="H25" s="4"/>
    </row>
    <row r="26" spans="2:8" ht="12.9" customHeight="1" x14ac:dyDescent="0.2">
      <c r="C26" s="4"/>
      <c r="D26" s="4"/>
      <c r="E26" s="4"/>
      <c r="F26" s="4"/>
      <c r="G26" s="4"/>
      <c r="H26" s="4"/>
    </row>
    <row r="27" spans="2:8" ht="12.9" customHeight="1" x14ac:dyDescent="0.2">
      <c r="C27" s="4"/>
      <c r="D27" s="4"/>
      <c r="E27" s="4"/>
      <c r="F27" s="4"/>
      <c r="G27" s="4"/>
      <c r="H27" s="4"/>
    </row>
    <row r="28" spans="2:8" ht="12.9" customHeight="1" x14ac:dyDescent="0.2">
      <c r="C28" s="4"/>
      <c r="D28" s="4"/>
      <c r="E28" s="4"/>
      <c r="F28" s="4"/>
      <c r="G28" s="4"/>
      <c r="H28" s="4"/>
    </row>
    <row r="29" spans="2:8" ht="12.9" customHeight="1" x14ac:dyDescent="0.2">
      <c r="C29" s="4"/>
      <c r="D29" s="4"/>
      <c r="E29" s="4"/>
      <c r="F29" s="4"/>
      <c r="G29" s="4"/>
      <c r="H29" s="4"/>
    </row>
    <row r="30" spans="2:8" ht="12.9" customHeight="1" x14ac:dyDescent="0.2">
      <c r="C30" s="4"/>
      <c r="D30" s="4"/>
      <c r="E30" s="4"/>
      <c r="F30" s="4"/>
      <c r="G30" s="4"/>
      <c r="H30" s="4"/>
    </row>
    <row r="31" spans="2:8" ht="12.9" customHeight="1" x14ac:dyDescent="0.2">
      <c r="C31" s="4"/>
      <c r="D31" s="4"/>
      <c r="E31" s="4"/>
      <c r="F31" s="4"/>
      <c r="G31" s="4"/>
      <c r="H31" s="4"/>
    </row>
    <row r="32" spans="2:8" ht="12.9" customHeight="1" x14ac:dyDescent="0.2">
      <c r="C32" s="4"/>
      <c r="D32" s="4"/>
      <c r="E32" s="4"/>
      <c r="F32" s="4"/>
      <c r="G32" s="4"/>
      <c r="H32" s="4"/>
    </row>
    <row r="45" spans="2:8" ht="12.9" customHeight="1" x14ac:dyDescent="0.2">
      <c r="B45" s="18" t="s">
        <v>112</v>
      </c>
      <c r="C45" s="4"/>
      <c r="D45" s="4"/>
      <c r="E45" s="4"/>
      <c r="F45" s="4"/>
      <c r="G45" s="4"/>
      <c r="H45" s="4"/>
    </row>
    <row r="46" spans="2:8" ht="12.9" customHeight="1" x14ac:dyDescent="0.2">
      <c r="C46" s="4"/>
      <c r="D46" s="4"/>
      <c r="E46" s="4"/>
      <c r="F46" s="4"/>
      <c r="G46" s="4"/>
      <c r="H46" s="4"/>
    </row>
    <row r="47" spans="2:8" ht="12.9" customHeight="1" x14ac:dyDescent="0.2">
      <c r="C47" s="4"/>
      <c r="D47" s="4"/>
      <c r="E47" s="4"/>
      <c r="F47" s="4"/>
      <c r="G47" s="4"/>
      <c r="H47" s="4"/>
    </row>
    <row r="67" spans="2:2" ht="12.9" customHeight="1" x14ac:dyDescent="0.2">
      <c r="B67" s="18" t="s">
        <v>113</v>
      </c>
    </row>
  </sheetData>
  <mergeCells count="4">
    <mergeCell ref="B5:B6"/>
    <mergeCell ref="C5:D5"/>
    <mergeCell ref="E5:F5"/>
    <mergeCell ref="G5:H5"/>
  </mergeCells>
  <pageMargins left="0.7" right="0.7" top="0.75" bottom="0.75" header="0.3" footer="0.3"/>
  <pageSetup paperSize="9" scale="71" orientation="portrait" r:id="rId1"/>
  <rowBreaks count="1" manualBreakCount="1">
    <brk id="4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zoomScale="140" zoomScaleNormal="140" workbookViewId="0">
      <selection activeCell="B2" sqref="B2"/>
    </sheetView>
  </sheetViews>
  <sheetFormatPr defaultColWidth="9.28515625" defaultRowHeight="12.9" customHeight="1" x14ac:dyDescent="0.2"/>
  <cols>
    <col min="1" max="1" width="2.85546875" style="9" customWidth="1"/>
    <col min="2" max="2" width="22.7109375" style="9" customWidth="1"/>
    <col min="3" max="3" width="19.28515625" style="9" customWidth="1"/>
    <col min="4" max="4" width="20.85546875" style="9" customWidth="1"/>
    <col min="5" max="5" width="18.28515625" style="9" customWidth="1"/>
    <col min="6" max="6" width="20.28515625" style="9" customWidth="1"/>
    <col min="7" max="7" width="19.28515625" style="9" customWidth="1"/>
    <col min="8" max="8" width="23" style="9" customWidth="1"/>
    <col min="9" max="16384" width="9.28515625" style="9"/>
  </cols>
  <sheetData>
    <row r="2" spans="2:8" ht="15.6" x14ac:dyDescent="0.3">
      <c r="B2" s="16" t="s">
        <v>114</v>
      </c>
    </row>
    <row r="5" spans="2:8" ht="12.9" customHeight="1" x14ac:dyDescent="0.2">
      <c r="B5" s="60" t="s">
        <v>57</v>
      </c>
      <c r="C5" s="62" t="s">
        <v>58</v>
      </c>
      <c r="D5" s="62"/>
      <c r="E5" s="63" t="s">
        <v>59</v>
      </c>
      <c r="F5" s="63"/>
      <c r="G5" s="62" t="s">
        <v>60</v>
      </c>
      <c r="H5" s="62"/>
    </row>
    <row r="6" spans="2:8" ht="20.399999999999999" x14ac:dyDescent="0.2">
      <c r="B6" s="61"/>
      <c r="C6" s="52" t="s">
        <v>61</v>
      </c>
      <c r="D6" s="52" t="s">
        <v>62</v>
      </c>
      <c r="E6" s="41" t="s">
        <v>61</v>
      </c>
      <c r="F6" s="41" t="s">
        <v>62</v>
      </c>
      <c r="G6" s="41" t="s">
        <v>61</v>
      </c>
      <c r="H6" s="41" t="s">
        <v>62</v>
      </c>
    </row>
    <row r="7" spans="2:8" ht="12.9" customHeight="1" x14ac:dyDescent="0.2">
      <c r="B7" s="20" t="s">
        <v>63</v>
      </c>
      <c r="C7" s="4">
        <v>230</v>
      </c>
      <c r="D7" s="4">
        <v>7261232</v>
      </c>
      <c r="E7" s="24">
        <v>3112</v>
      </c>
      <c r="F7" s="24">
        <v>977399308</v>
      </c>
      <c r="G7" s="4">
        <v>3342</v>
      </c>
      <c r="H7" s="4">
        <v>984660540</v>
      </c>
    </row>
    <row r="8" spans="2:8" ht="12.9" customHeight="1" x14ac:dyDescent="0.2">
      <c r="B8" s="20" t="s">
        <v>64</v>
      </c>
      <c r="C8" s="4">
        <v>232</v>
      </c>
      <c r="D8" s="4">
        <v>2154111</v>
      </c>
      <c r="E8" s="24">
        <v>3127</v>
      </c>
      <c r="F8" s="24">
        <v>890759195</v>
      </c>
      <c r="G8" s="4">
        <v>3359</v>
      </c>
      <c r="H8" s="4">
        <v>892913306</v>
      </c>
    </row>
    <row r="9" spans="2:8" ht="12.9" customHeight="1" x14ac:dyDescent="0.2">
      <c r="B9" s="20" t="s">
        <v>65</v>
      </c>
      <c r="C9" s="4">
        <v>263</v>
      </c>
      <c r="D9" s="4">
        <v>19519925</v>
      </c>
      <c r="E9" s="24">
        <v>3832</v>
      </c>
      <c r="F9" s="24">
        <v>1075895897</v>
      </c>
      <c r="G9" s="4">
        <v>4095</v>
      </c>
      <c r="H9" s="4">
        <v>1095415822</v>
      </c>
    </row>
    <row r="10" spans="2:8" ht="12.9" customHeight="1" x14ac:dyDescent="0.2">
      <c r="B10" s="20" t="s">
        <v>66</v>
      </c>
      <c r="C10" s="4">
        <v>255</v>
      </c>
      <c r="D10" s="4">
        <v>4084716</v>
      </c>
      <c r="E10" s="24">
        <v>4043</v>
      </c>
      <c r="F10" s="24">
        <v>1385330206</v>
      </c>
      <c r="G10" s="4">
        <v>4298</v>
      </c>
      <c r="H10" s="4">
        <v>1389414922</v>
      </c>
    </row>
    <row r="11" spans="2:8" ht="12.9" customHeight="1" x14ac:dyDescent="0.2">
      <c r="B11" s="20" t="s">
        <v>67</v>
      </c>
      <c r="C11" s="4">
        <v>269</v>
      </c>
      <c r="D11" s="4">
        <v>3452245</v>
      </c>
      <c r="E11" s="24">
        <v>3985</v>
      </c>
      <c r="F11" s="24">
        <v>1273138468</v>
      </c>
      <c r="G11" s="4">
        <v>4254</v>
      </c>
      <c r="H11" s="4">
        <v>1276590713</v>
      </c>
    </row>
    <row r="12" spans="2:8" ht="12.9" customHeight="1" x14ac:dyDescent="0.2">
      <c r="B12" s="20" t="s">
        <v>68</v>
      </c>
      <c r="C12" s="4">
        <v>307</v>
      </c>
      <c r="D12" s="4">
        <v>2886097</v>
      </c>
      <c r="E12" s="24">
        <v>4179</v>
      </c>
      <c r="F12" s="24">
        <v>1182470748</v>
      </c>
      <c r="G12" s="4">
        <v>4486</v>
      </c>
      <c r="H12" s="4">
        <v>1185356845</v>
      </c>
    </row>
    <row r="13" spans="2:8" ht="12.9" customHeight="1" x14ac:dyDescent="0.2">
      <c r="B13" s="20" t="s">
        <v>69</v>
      </c>
      <c r="C13" s="4">
        <v>279</v>
      </c>
      <c r="D13" s="4">
        <v>3929327</v>
      </c>
      <c r="E13" s="24">
        <v>4752</v>
      </c>
      <c r="F13" s="24">
        <v>1523200482</v>
      </c>
      <c r="G13" s="4">
        <v>5031</v>
      </c>
      <c r="H13" s="4">
        <v>1527129809</v>
      </c>
    </row>
    <row r="14" spans="2:8" ht="12.9" customHeight="1" x14ac:dyDescent="0.2">
      <c r="B14" s="20" t="s">
        <v>70</v>
      </c>
      <c r="C14" s="4">
        <v>284</v>
      </c>
      <c r="D14" s="4">
        <v>4192214</v>
      </c>
      <c r="E14" s="24">
        <v>3544</v>
      </c>
      <c r="F14" s="24">
        <v>1101401821</v>
      </c>
      <c r="G14" s="4">
        <v>3828</v>
      </c>
      <c r="H14" s="4">
        <v>1105594035</v>
      </c>
    </row>
    <row r="15" spans="2:8" ht="12.9" customHeight="1" x14ac:dyDescent="0.2">
      <c r="B15" s="20" t="s">
        <v>71</v>
      </c>
      <c r="C15" s="4">
        <v>352</v>
      </c>
      <c r="D15" s="4">
        <v>7683690</v>
      </c>
      <c r="E15" s="24">
        <v>4467</v>
      </c>
      <c r="F15" s="24">
        <v>1398614074</v>
      </c>
      <c r="G15" s="4">
        <v>4819</v>
      </c>
      <c r="H15" s="4">
        <v>1406297764</v>
      </c>
    </row>
    <row r="16" spans="2:8" ht="12.9" customHeight="1" x14ac:dyDescent="0.2">
      <c r="B16" s="20" t="s">
        <v>72</v>
      </c>
      <c r="C16" s="4">
        <v>346</v>
      </c>
      <c r="D16" s="4">
        <v>3825602</v>
      </c>
      <c r="E16" s="24">
        <v>4313</v>
      </c>
      <c r="F16" s="24">
        <v>1378196914</v>
      </c>
      <c r="G16" s="4">
        <v>4659</v>
      </c>
      <c r="H16" s="4">
        <v>1382022516</v>
      </c>
    </row>
    <row r="17" spans="2:8" ht="12.9" customHeight="1" x14ac:dyDescent="0.2">
      <c r="B17" s="20" t="s">
        <v>73</v>
      </c>
      <c r="C17" s="4">
        <v>309</v>
      </c>
      <c r="D17" s="4">
        <v>3331877</v>
      </c>
      <c r="E17" s="24">
        <v>4234</v>
      </c>
      <c r="F17" s="24">
        <v>1411535485</v>
      </c>
      <c r="G17" s="4">
        <v>4543</v>
      </c>
      <c r="H17" s="4">
        <v>1414867362</v>
      </c>
    </row>
    <row r="18" spans="2:8" ht="12.9" customHeight="1" x14ac:dyDescent="0.2">
      <c r="B18" s="20" t="s">
        <v>74</v>
      </c>
      <c r="C18" s="4">
        <v>382</v>
      </c>
      <c r="D18" s="4">
        <v>5023103</v>
      </c>
      <c r="E18" s="24">
        <v>4363</v>
      </c>
      <c r="F18" s="24">
        <v>1831171919</v>
      </c>
      <c r="G18" s="4">
        <v>4745</v>
      </c>
      <c r="H18" s="4">
        <v>1836195022</v>
      </c>
    </row>
    <row r="19" spans="2:8" ht="12.9" customHeight="1" x14ac:dyDescent="0.2">
      <c r="B19" s="11" t="s">
        <v>60</v>
      </c>
      <c r="C19" s="12">
        <f t="shared" ref="C19:H19" si="0">SUM(C7:C18)</f>
        <v>3508</v>
      </c>
      <c r="D19" s="12">
        <f t="shared" si="0"/>
        <v>67344139</v>
      </c>
      <c r="E19" s="27">
        <f t="shared" si="0"/>
        <v>47951</v>
      </c>
      <c r="F19" s="27">
        <f t="shared" si="0"/>
        <v>15429114517</v>
      </c>
      <c r="G19" s="12">
        <f t="shared" si="0"/>
        <v>51459</v>
      </c>
      <c r="H19" s="12">
        <f t="shared" si="0"/>
        <v>15496458656</v>
      </c>
    </row>
    <row r="20" spans="2:8" ht="12.9" customHeight="1" x14ac:dyDescent="0.2">
      <c r="B20" s="20" t="s">
        <v>171</v>
      </c>
    </row>
    <row r="21" spans="2:8" ht="12.9" customHeight="1" x14ac:dyDescent="0.2">
      <c r="C21" s="4"/>
      <c r="D21" s="4"/>
      <c r="E21" s="4"/>
      <c r="F21" s="4"/>
      <c r="G21" s="4"/>
      <c r="H21" s="4"/>
    </row>
    <row r="22" spans="2:8" ht="12.9" customHeight="1" x14ac:dyDescent="0.2">
      <c r="B22" s="26" t="s">
        <v>115</v>
      </c>
      <c r="C22" s="4"/>
      <c r="D22" s="4"/>
      <c r="E22" s="4"/>
      <c r="F22" s="4"/>
      <c r="G22" s="4"/>
      <c r="H22" s="4"/>
    </row>
    <row r="23" spans="2:8" ht="12.9" customHeight="1" x14ac:dyDescent="0.2">
      <c r="C23" s="4"/>
      <c r="D23" s="4"/>
      <c r="E23" s="4"/>
      <c r="F23" s="4"/>
      <c r="G23" s="4"/>
      <c r="H23" s="4"/>
    </row>
  </sheetData>
  <mergeCells count="4">
    <mergeCell ref="B5:B6"/>
    <mergeCell ref="C5:D5"/>
    <mergeCell ref="E5:F5"/>
    <mergeCell ref="G5:H5"/>
  </mergeCells>
  <pageMargins left="0.7" right="0.7" top="0.75" bottom="0.75" header="0.3" footer="0.3"/>
  <pageSetup paperSize="9" scale="75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6"/>
  <sheetViews>
    <sheetView showGridLines="0" zoomScale="130" zoomScaleNormal="130" workbookViewId="0">
      <selection activeCell="B2" sqref="B2"/>
    </sheetView>
  </sheetViews>
  <sheetFormatPr defaultColWidth="9.28515625" defaultRowHeight="12.9" customHeight="1" x14ac:dyDescent="0.2"/>
  <cols>
    <col min="1" max="1" width="2.85546875" style="9" customWidth="1"/>
    <col min="2" max="2" width="14.42578125" style="9" customWidth="1"/>
    <col min="3" max="3" width="17.28515625" style="9" customWidth="1"/>
    <col min="4" max="4" width="20.42578125" style="9" customWidth="1"/>
    <col min="5" max="5" width="18.28515625" style="9" customWidth="1"/>
    <col min="6" max="6" width="20.42578125" style="9" customWidth="1"/>
    <col min="7" max="7" width="17.7109375" style="9" customWidth="1"/>
    <col min="8" max="8" width="21.7109375" style="9" customWidth="1"/>
    <col min="9" max="16384" width="9.28515625" style="9"/>
  </cols>
  <sheetData>
    <row r="2" spans="2:8" ht="15.6" x14ac:dyDescent="0.3">
      <c r="B2" s="16" t="s">
        <v>116</v>
      </c>
    </row>
    <row r="3" spans="2:8" ht="12.9" customHeight="1" x14ac:dyDescent="0.2">
      <c r="B3" s="9" t="s">
        <v>56</v>
      </c>
    </row>
    <row r="5" spans="2:8" ht="12.9" customHeight="1" x14ac:dyDescent="0.2">
      <c r="B5" s="60" t="s">
        <v>57</v>
      </c>
      <c r="C5" s="62" t="s">
        <v>58</v>
      </c>
      <c r="D5" s="62"/>
      <c r="E5" s="63" t="s">
        <v>59</v>
      </c>
      <c r="F5" s="63"/>
      <c r="G5" s="62" t="s">
        <v>60</v>
      </c>
      <c r="H5" s="62"/>
    </row>
    <row r="6" spans="2:8" ht="20.399999999999999" x14ac:dyDescent="0.2">
      <c r="B6" s="61"/>
      <c r="C6" s="17" t="s">
        <v>61</v>
      </c>
      <c r="D6" s="17" t="s">
        <v>62</v>
      </c>
      <c r="E6" s="52" t="s">
        <v>61</v>
      </c>
      <c r="F6" s="52" t="s">
        <v>62</v>
      </c>
      <c r="G6" s="52" t="s">
        <v>61</v>
      </c>
      <c r="H6" s="52" t="s">
        <v>62</v>
      </c>
    </row>
    <row r="7" spans="2:8" ht="12.9" customHeight="1" x14ac:dyDescent="0.2">
      <c r="B7" s="20" t="s">
        <v>63</v>
      </c>
      <c r="C7" s="4">
        <v>11120</v>
      </c>
      <c r="D7" s="4">
        <v>323703554</v>
      </c>
      <c r="E7" s="24">
        <v>104092</v>
      </c>
      <c r="F7" s="24">
        <v>12309388394</v>
      </c>
      <c r="G7" s="4">
        <v>115212</v>
      </c>
      <c r="H7" s="4">
        <v>12633091948</v>
      </c>
    </row>
    <row r="8" spans="2:8" ht="12.9" customHeight="1" x14ac:dyDescent="0.2">
      <c r="B8" s="20" t="s">
        <v>64</v>
      </c>
      <c r="C8" s="4">
        <v>11104</v>
      </c>
      <c r="D8" s="4">
        <v>268509820</v>
      </c>
      <c r="E8" s="24">
        <v>213909</v>
      </c>
      <c r="F8" s="24">
        <v>17270159647</v>
      </c>
      <c r="G8" s="4">
        <v>225013</v>
      </c>
      <c r="H8" s="4">
        <v>17538669467</v>
      </c>
    </row>
    <row r="9" spans="2:8" ht="12.9" customHeight="1" x14ac:dyDescent="0.2">
      <c r="B9" s="20" t="s">
        <v>65</v>
      </c>
      <c r="C9" s="4">
        <v>12352</v>
      </c>
      <c r="D9" s="4">
        <v>345191221</v>
      </c>
      <c r="E9" s="24">
        <v>233030</v>
      </c>
      <c r="F9" s="24">
        <v>14442797087</v>
      </c>
      <c r="G9" s="4">
        <v>245382</v>
      </c>
      <c r="H9" s="4">
        <v>14787988308</v>
      </c>
    </row>
    <row r="10" spans="2:8" ht="12.9" customHeight="1" x14ac:dyDescent="0.2">
      <c r="B10" s="20" t="s">
        <v>66</v>
      </c>
      <c r="C10" s="4">
        <v>11550</v>
      </c>
      <c r="D10" s="4">
        <v>314473493</v>
      </c>
      <c r="E10" s="24">
        <v>236197</v>
      </c>
      <c r="F10" s="24">
        <v>13476721773</v>
      </c>
      <c r="G10" s="4">
        <v>247747</v>
      </c>
      <c r="H10" s="4">
        <v>13791195266</v>
      </c>
    </row>
    <row r="11" spans="2:8" ht="12.9" customHeight="1" x14ac:dyDescent="0.2">
      <c r="B11" s="20" t="s">
        <v>67</v>
      </c>
      <c r="C11" s="4">
        <v>11404</v>
      </c>
      <c r="D11" s="4">
        <v>330606820</v>
      </c>
      <c r="E11" s="24">
        <v>233796</v>
      </c>
      <c r="F11" s="24">
        <v>13816420846</v>
      </c>
      <c r="G11" s="4">
        <v>245200</v>
      </c>
      <c r="H11" s="4">
        <v>14147027666</v>
      </c>
    </row>
    <row r="12" spans="2:8" ht="12.9" customHeight="1" x14ac:dyDescent="0.2">
      <c r="B12" s="20" t="s">
        <v>68</v>
      </c>
      <c r="C12" s="4">
        <v>12546</v>
      </c>
      <c r="D12" s="4">
        <v>417903054</v>
      </c>
      <c r="E12" s="24">
        <v>237198</v>
      </c>
      <c r="F12" s="24">
        <v>14703924320</v>
      </c>
      <c r="G12" s="4">
        <v>249744</v>
      </c>
      <c r="H12" s="4">
        <v>15121827374</v>
      </c>
    </row>
    <row r="13" spans="2:8" ht="12.9" customHeight="1" x14ac:dyDescent="0.2">
      <c r="B13" s="20" t="s">
        <v>69</v>
      </c>
      <c r="C13" s="4">
        <v>13700</v>
      </c>
      <c r="D13" s="4">
        <v>437043198</v>
      </c>
      <c r="E13" s="24">
        <v>252748</v>
      </c>
      <c r="F13" s="24">
        <v>16957136239</v>
      </c>
      <c r="G13" s="4">
        <v>266448</v>
      </c>
      <c r="H13" s="4">
        <v>17394179437</v>
      </c>
    </row>
    <row r="14" spans="2:8" ht="12.9" customHeight="1" x14ac:dyDescent="0.2">
      <c r="B14" s="20" t="s">
        <v>70</v>
      </c>
      <c r="C14" s="4">
        <v>12155</v>
      </c>
      <c r="D14" s="4">
        <v>411773199</v>
      </c>
      <c r="E14" s="24">
        <v>225822</v>
      </c>
      <c r="F14" s="24">
        <v>13135608343</v>
      </c>
      <c r="G14" s="4">
        <v>237977</v>
      </c>
      <c r="H14" s="4">
        <v>13547381542</v>
      </c>
    </row>
    <row r="15" spans="2:8" ht="12.9" customHeight="1" x14ac:dyDescent="0.2">
      <c r="B15" s="20" t="s">
        <v>71</v>
      </c>
      <c r="C15" s="4">
        <v>14504</v>
      </c>
      <c r="D15" s="4">
        <v>482306241</v>
      </c>
      <c r="E15" s="24">
        <v>245460</v>
      </c>
      <c r="F15" s="24">
        <v>14918612430</v>
      </c>
      <c r="G15" s="4">
        <v>259964</v>
      </c>
      <c r="H15" s="4">
        <v>15400918671</v>
      </c>
    </row>
    <row r="16" spans="2:8" ht="12.9" customHeight="1" x14ac:dyDescent="0.2">
      <c r="B16" s="20" t="s">
        <v>72</v>
      </c>
      <c r="C16" s="4">
        <v>14520</v>
      </c>
      <c r="D16" s="4">
        <v>484131873</v>
      </c>
      <c r="E16" s="24">
        <v>247717</v>
      </c>
      <c r="F16" s="24">
        <v>23393869409</v>
      </c>
      <c r="G16" s="4">
        <v>262237</v>
      </c>
      <c r="H16" s="4">
        <v>23878001282</v>
      </c>
    </row>
    <row r="17" spans="2:8" ht="12.9" customHeight="1" x14ac:dyDescent="0.2">
      <c r="B17" s="20" t="s">
        <v>73</v>
      </c>
      <c r="C17" s="4">
        <v>14066</v>
      </c>
      <c r="D17" s="4">
        <v>503548332</v>
      </c>
      <c r="E17" s="24">
        <v>244643</v>
      </c>
      <c r="F17" s="24">
        <v>13784264053</v>
      </c>
      <c r="G17" s="4">
        <v>258709</v>
      </c>
      <c r="H17" s="4">
        <v>14287812385</v>
      </c>
    </row>
    <row r="18" spans="2:8" ht="12.9" customHeight="1" x14ac:dyDescent="0.2">
      <c r="B18" s="20" t="s">
        <v>74</v>
      </c>
      <c r="C18" s="4">
        <v>15229</v>
      </c>
      <c r="D18" s="4">
        <v>453636601</v>
      </c>
      <c r="E18" s="24">
        <v>248774</v>
      </c>
      <c r="F18" s="24">
        <v>18355629789</v>
      </c>
      <c r="G18" s="4">
        <v>264003</v>
      </c>
      <c r="H18" s="4">
        <v>18809266390</v>
      </c>
    </row>
    <row r="19" spans="2:8" ht="12.9" customHeight="1" x14ac:dyDescent="0.2">
      <c r="B19" s="11" t="s">
        <v>60</v>
      </c>
      <c r="C19" s="12">
        <f t="shared" ref="C19:F19" si="0">SUM(C7:C18)</f>
        <v>154250</v>
      </c>
      <c r="D19" s="12">
        <f t="shared" si="0"/>
        <v>4772827406</v>
      </c>
      <c r="E19" s="27">
        <f t="shared" si="0"/>
        <v>2723386</v>
      </c>
      <c r="F19" s="27">
        <f t="shared" si="0"/>
        <v>186564532330</v>
      </c>
      <c r="G19" s="12">
        <v>2877636</v>
      </c>
      <c r="H19" s="12">
        <v>191337359736</v>
      </c>
    </row>
    <row r="20" spans="2:8" ht="12.9" customHeight="1" x14ac:dyDescent="0.2">
      <c r="B20" s="20" t="s">
        <v>170</v>
      </c>
    </row>
    <row r="22" spans="2:8" ht="12.9" customHeight="1" x14ac:dyDescent="0.2">
      <c r="B22" s="26" t="s">
        <v>117</v>
      </c>
    </row>
    <row r="40" spans="2:8" ht="12.9" customHeight="1" x14ac:dyDescent="0.2">
      <c r="C40" s="4"/>
      <c r="D40" s="4"/>
      <c r="E40" s="4"/>
      <c r="F40" s="4"/>
      <c r="G40" s="4"/>
      <c r="H40" s="4"/>
    </row>
    <row r="41" spans="2:8" ht="12.9" customHeight="1" x14ac:dyDescent="0.2">
      <c r="C41" s="4"/>
      <c r="D41" s="4"/>
      <c r="E41" s="4"/>
      <c r="F41" s="4"/>
      <c r="G41" s="4"/>
      <c r="H41" s="4"/>
    </row>
    <row r="42" spans="2:8" ht="12.9" customHeight="1" x14ac:dyDescent="0.2">
      <c r="C42" s="4"/>
      <c r="D42" s="4"/>
      <c r="E42" s="4"/>
      <c r="F42" s="4"/>
      <c r="G42" s="4"/>
      <c r="H42" s="4"/>
    </row>
    <row r="45" spans="2:8" ht="12.9" customHeight="1" x14ac:dyDescent="0.2">
      <c r="B45" s="26" t="s">
        <v>118</v>
      </c>
    </row>
    <row r="46" spans="2:8" ht="12.9" customHeight="1" x14ac:dyDescent="0.2">
      <c r="G46" s="9" t="s">
        <v>9</v>
      </c>
    </row>
    <row r="66" spans="2:2" ht="12.9" customHeight="1" x14ac:dyDescent="0.2">
      <c r="B66" s="26" t="s">
        <v>119</v>
      </c>
    </row>
  </sheetData>
  <mergeCells count="4">
    <mergeCell ref="B5:B6"/>
    <mergeCell ref="C5:D5"/>
    <mergeCell ref="E5:F5"/>
    <mergeCell ref="G5:H5"/>
  </mergeCells>
  <pageMargins left="0.7" right="0.7" top="0.75" bottom="0.75" header="0.3" footer="0.3"/>
  <pageSetup paperSize="9" scale="83" orientation="portrait" horizontalDpi="1200" verticalDpi="1200" r:id="rId1"/>
  <rowBreaks count="1" manualBreakCount="1">
    <brk id="43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6"/>
  <sheetViews>
    <sheetView showGridLines="0" zoomScale="120" zoomScaleNormal="120" workbookViewId="0">
      <selection activeCell="B2" sqref="B2"/>
    </sheetView>
  </sheetViews>
  <sheetFormatPr defaultColWidth="9.28515625" defaultRowHeight="12.9" customHeight="1" x14ac:dyDescent="0.2"/>
  <cols>
    <col min="1" max="1" width="2.85546875" style="9" customWidth="1"/>
    <col min="2" max="2" width="18.28515625" style="9" customWidth="1"/>
    <col min="3" max="3" width="35.85546875" style="9" customWidth="1"/>
    <col min="4" max="4" width="9.28515625" style="9" customWidth="1"/>
    <col min="5" max="16384" width="9.28515625" style="9"/>
  </cols>
  <sheetData>
    <row r="2" spans="2:3" ht="15.6" x14ac:dyDescent="0.3">
      <c r="B2" s="16" t="s">
        <v>120</v>
      </c>
    </row>
    <row r="5" spans="2:3" ht="30.6" x14ac:dyDescent="0.2">
      <c r="B5" s="53" t="s">
        <v>121</v>
      </c>
      <c r="C5" s="52" t="s">
        <v>122</v>
      </c>
    </row>
    <row r="6" spans="2:3" ht="12.9" customHeight="1" x14ac:dyDescent="0.2">
      <c r="B6" s="49" t="s">
        <v>4</v>
      </c>
      <c r="C6" s="1">
        <v>0.88270000000000004</v>
      </c>
    </row>
    <row r="7" spans="2:3" ht="12.9" customHeight="1" x14ac:dyDescent="0.2">
      <c r="B7" s="49" t="s">
        <v>5</v>
      </c>
      <c r="C7" s="1">
        <v>2.9499999999999998E-2</v>
      </c>
    </row>
    <row r="8" spans="2:3" ht="12.9" customHeight="1" x14ac:dyDescent="0.2">
      <c r="B8" s="49" t="s">
        <v>123</v>
      </c>
      <c r="C8" s="1">
        <v>6.4999999999999997E-3</v>
      </c>
    </row>
    <row r="9" spans="2:3" ht="12.9" customHeight="1" x14ac:dyDescent="0.2">
      <c r="B9" s="49" t="s">
        <v>7</v>
      </c>
      <c r="C9" s="1">
        <v>3.3999999999999998E-3</v>
      </c>
    </row>
    <row r="10" spans="2:3" ht="12.9" customHeight="1" x14ac:dyDescent="0.2">
      <c r="B10" s="43" t="s">
        <v>101</v>
      </c>
      <c r="C10" s="32">
        <v>7.7899999999999997E-2</v>
      </c>
    </row>
    <row r="11" spans="2:3" ht="12.9" customHeight="1" x14ac:dyDescent="0.2">
      <c r="B11" s="20" t="s">
        <v>170</v>
      </c>
      <c r="C11" s="1"/>
    </row>
    <row r="12" spans="2:3" ht="12.9" customHeight="1" x14ac:dyDescent="0.2">
      <c r="C12" s="1"/>
    </row>
    <row r="13" spans="2:3" ht="12.9" customHeight="1" x14ac:dyDescent="0.2">
      <c r="B13" s="26" t="s">
        <v>124</v>
      </c>
    </row>
    <row r="35" spans="2:3" ht="15.6" x14ac:dyDescent="0.3">
      <c r="B35" s="16" t="s">
        <v>125</v>
      </c>
    </row>
    <row r="38" spans="2:3" ht="30.6" x14ac:dyDescent="0.2">
      <c r="B38" s="53" t="s">
        <v>121</v>
      </c>
      <c r="C38" s="52" t="s">
        <v>126</v>
      </c>
    </row>
    <row r="39" spans="2:3" ht="12.9" customHeight="1" x14ac:dyDescent="0.2">
      <c r="B39" s="49" t="s">
        <v>4</v>
      </c>
      <c r="C39" s="1">
        <v>0.77100000000000002</v>
      </c>
    </row>
    <row r="40" spans="2:3" ht="12.9" customHeight="1" x14ac:dyDescent="0.2">
      <c r="B40" s="49" t="s">
        <v>5</v>
      </c>
      <c r="C40" s="1">
        <v>0.15720000000000001</v>
      </c>
    </row>
    <row r="41" spans="2:3" ht="12.9" customHeight="1" x14ac:dyDescent="0.2">
      <c r="B41" s="49" t="s">
        <v>123</v>
      </c>
      <c r="C41" s="1">
        <v>5.5999999999999999E-3</v>
      </c>
    </row>
    <row r="42" spans="2:3" ht="12.9" customHeight="1" x14ac:dyDescent="0.2">
      <c r="B42" s="49" t="s">
        <v>7</v>
      </c>
      <c r="C42" s="1">
        <v>4.7000000000000002E-3</v>
      </c>
    </row>
    <row r="43" spans="2:3" ht="12.9" customHeight="1" x14ac:dyDescent="0.2">
      <c r="B43" s="43" t="s">
        <v>101</v>
      </c>
      <c r="C43" s="32">
        <v>6.1499999999999999E-2</v>
      </c>
    </row>
    <row r="44" spans="2:3" ht="12.9" customHeight="1" x14ac:dyDescent="0.2">
      <c r="B44" s="20" t="s">
        <v>30</v>
      </c>
    </row>
    <row r="46" spans="2:3" ht="12.9" customHeight="1" x14ac:dyDescent="0.2">
      <c r="B46" s="26" t="s">
        <v>127</v>
      </c>
    </row>
  </sheetData>
  <pageMargins left="0.7" right="0.7" top="0.75" bottom="0.75" header="0.3" footer="0.3"/>
  <pageSetup paperSize="9" scale="4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zoomScale="140" zoomScaleNormal="140" workbookViewId="0">
      <selection activeCell="B2" sqref="B2"/>
    </sheetView>
  </sheetViews>
  <sheetFormatPr defaultColWidth="9.28515625" defaultRowHeight="12.9" customHeight="1" x14ac:dyDescent="0.2"/>
  <cols>
    <col min="1" max="1" width="2.85546875" style="9" customWidth="1"/>
    <col min="2" max="2" width="17.28515625" style="9" customWidth="1"/>
    <col min="3" max="3" width="16.42578125" style="9" customWidth="1"/>
    <col min="4" max="4" width="19.28515625" style="9" customWidth="1"/>
    <col min="5" max="5" width="17.28515625" style="9" customWidth="1"/>
    <col min="6" max="6" width="20.42578125" style="9" customWidth="1"/>
    <col min="7" max="7" width="16.140625" style="9" customWidth="1"/>
    <col min="8" max="8" width="19.42578125" style="9" customWidth="1"/>
    <col min="9" max="16384" width="9.28515625" style="9"/>
  </cols>
  <sheetData>
    <row r="2" spans="2:8" ht="15.6" x14ac:dyDescent="0.3">
      <c r="B2" s="16" t="s">
        <v>128</v>
      </c>
    </row>
    <row r="5" spans="2:8" ht="12.9" customHeight="1" x14ac:dyDescent="0.2">
      <c r="B5" s="60" t="s">
        <v>57</v>
      </c>
      <c r="C5" s="62" t="s">
        <v>58</v>
      </c>
      <c r="D5" s="62"/>
      <c r="E5" s="63" t="s">
        <v>59</v>
      </c>
      <c r="F5" s="63"/>
      <c r="G5" s="62" t="s">
        <v>60</v>
      </c>
      <c r="H5" s="62"/>
    </row>
    <row r="6" spans="2:8" ht="30.6" x14ac:dyDescent="0.2">
      <c r="B6" s="61"/>
      <c r="C6" s="52" t="s">
        <v>61</v>
      </c>
      <c r="D6" s="52" t="s">
        <v>62</v>
      </c>
      <c r="E6" s="52" t="s">
        <v>61</v>
      </c>
      <c r="F6" s="52" t="s">
        <v>62</v>
      </c>
      <c r="G6" s="52" t="s">
        <v>61</v>
      </c>
      <c r="H6" s="52" t="s">
        <v>62</v>
      </c>
    </row>
    <row r="7" spans="2:8" ht="12.9" customHeight="1" x14ac:dyDescent="0.2">
      <c r="B7" s="20" t="s">
        <v>63</v>
      </c>
      <c r="C7" s="4">
        <v>5002</v>
      </c>
      <c r="D7" s="4">
        <v>29705214</v>
      </c>
      <c r="E7" s="24">
        <v>4804</v>
      </c>
      <c r="F7" s="24">
        <v>801110416</v>
      </c>
      <c r="G7" s="4">
        <f>C7+E7</f>
        <v>9806</v>
      </c>
      <c r="H7" s="4">
        <f>D7+F7</f>
        <v>830815630</v>
      </c>
    </row>
    <row r="8" spans="2:8" ht="12.9" customHeight="1" x14ac:dyDescent="0.2">
      <c r="B8" s="20" t="s">
        <v>64</v>
      </c>
      <c r="C8" s="4">
        <v>4854</v>
      </c>
      <c r="D8" s="4">
        <v>24748421</v>
      </c>
      <c r="E8" s="24">
        <v>4723</v>
      </c>
      <c r="F8" s="24">
        <v>481288732</v>
      </c>
      <c r="G8" s="4">
        <f t="shared" ref="G8:H18" si="0">C8+E8</f>
        <v>9577</v>
      </c>
      <c r="H8" s="4">
        <f t="shared" si="0"/>
        <v>506037153</v>
      </c>
    </row>
    <row r="9" spans="2:8" ht="12.9" customHeight="1" x14ac:dyDescent="0.2">
      <c r="B9" s="20" t="s">
        <v>65</v>
      </c>
      <c r="C9" s="4">
        <v>5502</v>
      </c>
      <c r="D9" s="4">
        <v>28882965</v>
      </c>
      <c r="E9" s="24">
        <v>5433</v>
      </c>
      <c r="F9" s="24">
        <v>658661641</v>
      </c>
      <c r="G9" s="4">
        <f t="shared" si="0"/>
        <v>10935</v>
      </c>
      <c r="H9" s="4">
        <f t="shared" si="0"/>
        <v>687544606</v>
      </c>
    </row>
    <row r="10" spans="2:8" ht="12.9" customHeight="1" x14ac:dyDescent="0.2">
      <c r="B10" s="20" t="s">
        <v>66</v>
      </c>
      <c r="C10" s="4">
        <v>5258</v>
      </c>
      <c r="D10" s="4">
        <v>35768652</v>
      </c>
      <c r="E10" s="24">
        <v>5725</v>
      </c>
      <c r="F10" s="24">
        <v>768070525</v>
      </c>
      <c r="G10" s="4">
        <f t="shared" si="0"/>
        <v>10983</v>
      </c>
      <c r="H10" s="4">
        <f t="shared" si="0"/>
        <v>803839177</v>
      </c>
    </row>
    <row r="11" spans="2:8" ht="12.9" customHeight="1" x14ac:dyDescent="0.2">
      <c r="B11" s="20" t="s">
        <v>67</v>
      </c>
      <c r="C11" s="4">
        <v>5469</v>
      </c>
      <c r="D11" s="4">
        <v>34552017</v>
      </c>
      <c r="E11" s="24">
        <v>5897</v>
      </c>
      <c r="F11" s="24">
        <v>566892604</v>
      </c>
      <c r="G11" s="4">
        <f t="shared" si="0"/>
        <v>11366</v>
      </c>
      <c r="H11" s="4">
        <f t="shared" si="0"/>
        <v>601444621</v>
      </c>
    </row>
    <row r="12" spans="2:8" ht="12.9" customHeight="1" x14ac:dyDescent="0.2">
      <c r="B12" s="20" t="s">
        <v>68</v>
      </c>
      <c r="C12" s="4">
        <v>6082</v>
      </c>
      <c r="D12" s="4">
        <v>39551694</v>
      </c>
      <c r="E12" s="24">
        <v>6627</v>
      </c>
      <c r="F12" s="24">
        <v>702972371</v>
      </c>
      <c r="G12" s="4">
        <f t="shared" si="0"/>
        <v>12709</v>
      </c>
      <c r="H12" s="4">
        <f t="shared" si="0"/>
        <v>742524065</v>
      </c>
    </row>
    <row r="13" spans="2:8" ht="12.9" customHeight="1" x14ac:dyDescent="0.2">
      <c r="B13" s="20" t="s">
        <v>69</v>
      </c>
      <c r="C13" s="4">
        <v>6435</v>
      </c>
      <c r="D13" s="4">
        <v>58560629</v>
      </c>
      <c r="E13" s="24">
        <v>6825</v>
      </c>
      <c r="F13" s="24">
        <v>530628350</v>
      </c>
      <c r="G13" s="4">
        <f t="shared" si="0"/>
        <v>13260</v>
      </c>
      <c r="H13" s="4">
        <f t="shared" si="0"/>
        <v>589188979</v>
      </c>
    </row>
    <row r="14" spans="2:8" ht="12.9" customHeight="1" x14ac:dyDescent="0.2">
      <c r="B14" s="20" t="s">
        <v>70</v>
      </c>
      <c r="C14" s="4">
        <v>5505</v>
      </c>
      <c r="D14" s="4">
        <v>44464194</v>
      </c>
      <c r="E14" s="24">
        <v>5584</v>
      </c>
      <c r="F14" s="24">
        <v>729434377</v>
      </c>
      <c r="G14" s="4">
        <f t="shared" si="0"/>
        <v>11089</v>
      </c>
      <c r="H14" s="4">
        <f t="shared" si="0"/>
        <v>773898571</v>
      </c>
    </row>
    <row r="15" spans="2:8" ht="12.9" customHeight="1" x14ac:dyDescent="0.2">
      <c r="B15" s="20" t="s">
        <v>71</v>
      </c>
      <c r="C15" s="4">
        <v>5903</v>
      </c>
      <c r="D15" s="4">
        <v>99686819</v>
      </c>
      <c r="E15" s="24">
        <v>6251</v>
      </c>
      <c r="F15" s="24">
        <v>533020709</v>
      </c>
      <c r="G15" s="4">
        <f t="shared" si="0"/>
        <v>12154</v>
      </c>
      <c r="H15" s="4">
        <f t="shared" si="0"/>
        <v>632707528</v>
      </c>
    </row>
    <row r="16" spans="2:8" ht="12.9" customHeight="1" x14ac:dyDescent="0.2">
      <c r="B16" s="20" t="s">
        <v>72</v>
      </c>
      <c r="C16" s="4">
        <v>6136</v>
      </c>
      <c r="D16" s="4">
        <v>35994391</v>
      </c>
      <c r="E16" s="24">
        <v>6723</v>
      </c>
      <c r="F16" s="24">
        <v>950779104</v>
      </c>
      <c r="G16" s="4">
        <f t="shared" si="0"/>
        <v>12859</v>
      </c>
      <c r="H16" s="4">
        <f t="shared" si="0"/>
        <v>986773495</v>
      </c>
    </row>
    <row r="17" spans="2:8" ht="12.9" customHeight="1" x14ac:dyDescent="0.2">
      <c r="B17" s="20" t="s">
        <v>73</v>
      </c>
      <c r="C17" s="4">
        <v>5994</v>
      </c>
      <c r="D17" s="4">
        <v>41506814</v>
      </c>
      <c r="E17" s="24">
        <v>6115</v>
      </c>
      <c r="F17" s="24">
        <v>1262930944</v>
      </c>
      <c r="G17" s="4">
        <f t="shared" si="0"/>
        <v>12109</v>
      </c>
      <c r="H17" s="4">
        <f t="shared" si="0"/>
        <v>1304437758</v>
      </c>
    </row>
    <row r="18" spans="2:8" ht="12.9" customHeight="1" x14ac:dyDescent="0.2">
      <c r="B18" s="20" t="s">
        <v>74</v>
      </c>
      <c r="C18" s="4">
        <v>6954</v>
      </c>
      <c r="D18" s="4">
        <v>39271086</v>
      </c>
      <c r="E18" s="24">
        <v>6397</v>
      </c>
      <c r="F18" s="24">
        <v>914951450</v>
      </c>
      <c r="G18" s="4">
        <f t="shared" si="0"/>
        <v>13351</v>
      </c>
      <c r="H18" s="4">
        <f t="shared" si="0"/>
        <v>954222536</v>
      </c>
    </row>
    <row r="19" spans="2:8" ht="12.9" customHeight="1" x14ac:dyDescent="0.2">
      <c r="B19" s="11" t="s">
        <v>60</v>
      </c>
      <c r="C19" s="12">
        <f t="shared" ref="C19:H19" si="1">SUM(C7:C18)</f>
        <v>69094</v>
      </c>
      <c r="D19" s="12">
        <f t="shared" si="1"/>
        <v>512692896</v>
      </c>
      <c r="E19" s="27">
        <f t="shared" si="1"/>
        <v>71104</v>
      </c>
      <c r="F19" s="27">
        <f t="shared" si="1"/>
        <v>8900741223</v>
      </c>
      <c r="G19" s="12">
        <f t="shared" si="1"/>
        <v>140198</v>
      </c>
      <c r="H19" s="12">
        <f t="shared" si="1"/>
        <v>9413434119</v>
      </c>
    </row>
    <row r="20" spans="2:8" ht="12.9" customHeight="1" x14ac:dyDescent="0.2">
      <c r="B20" s="20" t="s">
        <v>170</v>
      </c>
    </row>
    <row r="21" spans="2:8" ht="12.9" customHeight="1" x14ac:dyDescent="0.2">
      <c r="C21" s="4"/>
      <c r="D21" s="4"/>
      <c r="E21" s="4"/>
      <c r="F21" s="4"/>
      <c r="G21" s="4"/>
      <c r="H21" s="4"/>
    </row>
    <row r="22" spans="2:8" ht="12.9" customHeight="1" x14ac:dyDescent="0.2">
      <c r="B22" s="26" t="s">
        <v>129</v>
      </c>
      <c r="C22" s="4"/>
      <c r="D22" s="4"/>
      <c r="E22" s="4"/>
      <c r="F22" s="4"/>
      <c r="G22" s="4"/>
      <c r="H22" s="4"/>
    </row>
    <row r="23" spans="2:8" ht="12.9" customHeight="1" x14ac:dyDescent="0.2">
      <c r="C23" s="4"/>
      <c r="D23" s="4"/>
      <c r="E23" s="4"/>
      <c r="F23" s="4"/>
      <c r="G23" s="4"/>
      <c r="H23" s="4"/>
    </row>
  </sheetData>
  <mergeCells count="4">
    <mergeCell ref="B5:B6"/>
    <mergeCell ref="C5:D5"/>
    <mergeCell ref="E5:F5"/>
    <mergeCell ref="G5:H5"/>
  </mergeCells>
  <pageMargins left="0.7" right="0.7" top="0.75" bottom="0.75" header="0.3" footer="0.3"/>
  <pageSetup paperSize="9" scale="86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showGridLines="0" zoomScale="130" zoomScaleNormal="130" workbookViewId="0">
      <selection activeCell="B2" sqref="B2"/>
    </sheetView>
  </sheetViews>
  <sheetFormatPr defaultColWidth="9.28515625" defaultRowHeight="12.9" customHeight="1" x14ac:dyDescent="0.2"/>
  <cols>
    <col min="1" max="1" width="2.85546875" style="28" customWidth="1"/>
    <col min="2" max="2" width="21.140625" style="28" customWidth="1"/>
    <col min="3" max="3" width="20.7109375" style="28" customWidth="1"/>
    <col min="4" max="4" width="21.28515625" style="28" customWidth="1"/>
    <col min="5" max="5" width="17" style="28" customWidth="1"/>
    <col min="6" max="6" width="22.28515625" style="28" customWidth="1"/>
    <col min="7" max="7" width="19" style="28" customWidth="1"/>
    <col min="8" max="8" width="23" style="28" customWidth="1"/>
    <col min="9" max="16384" width="9.28515625" style="28"/>
  </cols>
  <sheetData>
    <row r="2" spans="2:8" ht="15.6" x14ac:dyDescent="0.3">
      <c r="B2" s="29" t="s">
        <v>130</v>
      </c>
    </row>
    <row r="3" spans="2:8" ht="12.9" customHeight="1" x14ac:dyDescent="0.2">
      <c r="B3" s="28" t="s">
        <v>56</v>
      </c>
    </row>
    <row r="6" spans="2:8" ht="12.9" customHeight="1" x14ac:dyDescent="0.2">
      <c r="B6" s="60" t="s">
        <v>57</v>
      </c>
      <c r="C6" s="62" t="s">
        <v>58</v>
      </c>
      <c r="D6" s="62"/>
      <c r="E6" s="63" t="s">
        <v>59</v>
      </c>
      <c r="F6" s="63"/>
      <c r="G6" s="62" t="s">
        <v>60</v>
      </c>
      <c r="H6" s="62"/>
    </row>
    <row r="7" spans="2:8" ht="20.399999999999999" x14ac:dyDescent="0.2">
      <c r="B7" s="61"/>
      <c r="C7" s="52" t="s">
        <v>61</v>
      </c>
      <c r="D7" s="52" t="s">
        <v>62</v>
      </c>
      <c r="E7" s="52" t="s">
        <v>61</v>
      </c>
      <c r="F7" s="52" t="s">
        <v>62</v>
      </c>
      <c r="G7" s="52" t="s">
        <v>61</v>
      </c>
      <c r="H7" s="52" t="s">
        <v>62</v>
      </c>
    </row>
    <row r="8" spans="2:8" ht="12.9" customHeight="1" x14ac:dyDescent="0.2">
      <c r="B8" s="20" t="s">
        <v>63</v>
      </c>
      <c r="C8" s="4">
        <v>214431</v>
      </c>
      <c r="D8" s="4">
        <v>1683170711</v>
      </c>
      <c r="E8" s="24">
        <v>79887</v>
      </c>
      <c r="F8" s="24">
        <v>9257361969</v>
      </c>
      <c r="G8" s="4">
        <f>C8+E8</f>
        <v>294318</v>
      </c>
      <c r="H8" s="4">
        <f>D8+F8</f>
        <v>10940532680</v>
      </c>
    </row>
    <row r="9" spans="2:8" ht="12.9" customHeight="1" x14ac:dyDescent="0.2">
      <c r="B9" s="20" t="s">
        <v>64</v>
      </c>
      <c r="C9" s="4">
        <v>237682</v>
      </c>
      <c r="D9" s="4">
        <v>1872789592</v>
      </c>
      <c r="E9" s="24">
        <v>85524</v>
      </c>
      <c r="F9" s="24">
        <v>12169874590</v>
      </c>
      <c r="G9" s="4">
        <f t="shared" ref="G9:H19" si="0">C9+E9</f>
        <v>323206</v>
      </c>
      <c r="H9" s="4">
        <f t="shared" si="0"/>
        <v>14042664182</v>
      </c>
    </row>
    <row r="10" spans="2:8" ht="12.9" customHeight="1" x14ac:dyDescent="0.2">
      <c r="B10" s="20" t="s">
        <v>65</v>
      </c>
      <c r="C10" s="4">
        <v>245367</v>
      </c>
      <c r="D10" s="4">
        <v>2034303490</v>
      </c>
      <c r="E10" s="24">
        <v>101511</v>
      </c>
      <c r="F10" s="24">
        <v>12105107124</v>
      </c>
      <c r="G10" s="4">
        <f t="shared" si="0"/>
        <v>346878</v>
      </c>
      <c r="H10" s="4">
        <f t="shared" si="0"/>
        <v>14139410614</v>
      </c>
    </row>
    <row r="11" spans="2:8" ht="12.9" customHeight="1" x14ac:dyDescent="0.2">
      <c r="B11" s="20" t="s">
        <v>66</v>
      </c>
      <c r="C11" s="4">
        <v>247897</v>
      </c>
      <c r="D11" s="4">
        <v>2075941314</v>
      </c>
      <c r="E11" s="24">
        <v>105667</v>
      </c>
      <c r="F11" s="24">
        <v>11252848649</v>
      </c>
      <c r="G11" s="4">
        <f t="shared" si="0"/>
        <v>353564</v>
      </c>
      <c r="H11" s="4">
        <f t="shared" si="0"/>
        <v>13328789963</v>
      </c>
    </row>
    <row r="12" spans="2:8" ht="12.9" customHeight="1" x14ac:dyDescent="0.2">
      <c r="B12" s="20" t="s">
        <v>67</v>
      </c>
      <c r="C12" s="4">
        <v>251948</v>
      </c>
      <c r="D12" s="4">
        <v>2064299810</v>
      </c>
      <c r="E12" s="24">
        <v>109821</v>
      </c>
      <c r="F12" s="24">
        <v>10846429536</v>
      </c>
      <c r="G12" s="4">
        <f t="shared" si="0"/>
        <v>361769</v>
      </c>
      <c r="H12" s="4">
        <f t="shared" si="0"/>
        <v>12910729346</v>
      </c>
    </row>
    <row r="13" spans="2:8" ht="12.9" customHeight="1" x14ac:dyDescent="0.2">
      <c r="B13" s="20" t="s">
        <v>68</v>
      </c>
      <c r="C13" s="4">
        <v>254411</v>
      </c>
      <c r="D13" s="4">
        <v>2181702460</v>
      </c>
      <c r="E13" s="24">
        <v>125959</v>
      </c>
      <c r="F13" s="24">
        <v>13322041729</v>
      </c>
      <c r="G13" s="4">
        <f t="shared" si="0"/>
        <v>380370</v>
      </c>
      <c r="H13" s="4">
        <f t="shared" si="0"/>
        <v>15503744189</v>
      </c>
    </row>
    <row r="14" spans="2:8" ht="12.9" customHeight="1" x14ac:dyDescent="0.2">
      <c r="B14" s="20" t="s">
        <v>69</v>
      </c>
      <c r="C14" s="4">
        <v>298711</v>
      </c>
      <c r="D14" s="4">
        <v>2520775586</v>
      </c>
      <c r="E14" s="24">
        <v>135694</v>
      </c>
      <c r="F14" s="24">
        <v>14460416234</v>
      </c>
      <c r="G14" s="4">
        <f t="shared" si="0"/>
        <v>434405</v>
      </c>
      <c r="H14" s="4">
        <f t="shared" si="0"/>
        <v>16981191820</v>
      </c>
    </row>
    <row r="15" spans="2:8" ht="12.9" customHeight="1" x14ac:dyDescent="0.2">
      <c r="B15" s="20" t="s">
        <v>70</v>
      </c>
      <c r="C15" s="4">
        <v>274463</v>
      </c>
      <c r="D15" s="4">
        <v>1973998332</v>
      </c>
      <c r="E15" s="24">
        <v>109722</v>
      </c>
      <c r="F15" s="24">
        <v>11220325409</v>
      </c>
      <c r="G15" s="4">
        <f t="shared" si="0"/>
        <v>384185</v>
      </c>
      <c r="H15" s="4">
        <f t="shared" si="0"/>
        <v>13194323741</v>
      </c>
    </row>
    <row r="16" spans="2:8" ht="12.9" customHeight="1" x14ac:dyDescent="0.2">
      <c r="B16" s="20" t="s">
        <v>71</v>
      </c>
      <c r="C16" s="4">
        <v>274960</v>
      </c>
      <c r="D16" s="4">
        <v>2207933462</v>
      </c>
      <c r="E16" s="24">
        <v>109288</v>
      </c>
      <c r="F16" s="24">
        <v>16137943842</v>
      </c>
      <c r="G16" s="4">
        <f t="shared" si="0"/>
        <v>384248</v>
      </c>
      <c r="H16" s="4">
        <f t="shared" si="0"/>
        <v>18345877304</v>
      </c>
    </row>
    <row r="17" spans="2:8" ht="12.9" customHeight="1" x14ac:dyDescent="0.2">
      <c r="B17" s="20" t="s">
        <v>72</v>
      </c>
      <c r="C17" s="4">
        <v>253694</v>
      </c>
      <c r="D17" s="4">
        <v>2069020039</v>
      </c>
      <c r="E17" s="24">
        <v>106428</v>
      </c>
      <c r="F17" s="24">
        <v>23696654951</v>
      </c>
      <c r="G17" s="4">
        <f t="shared" si="0"/>
        <v>360122</v>
      </c>
      <c r="H17" s="4">
        <f t="shared" si="0"/>
        <v>25765674990</v>
      </c>
    </row>
    <row r="18" spans="2:8" ht="12.9" customHeight="1" x14ac:dyDescent="0.2">
      <c r="B18" s="20" t="s">
        <v>73</v>
      </c>
      <c r="C18" s="4">
        <v>254362</v>
      </c>
      <c r="D18" s="4">
        <v>2286403965</v>
      </c>
      <c r="E18" s="24">
        <v>98763</v>
      </c>
      <c r="F18" s="24">
        <v>12582295608</v>
      </c>
      <c r="G18" s="4">
        <f t="shared" si="0"/>
        <v>353125</v>
      </c>
      <c r="H18" s="4">
        <f t="shared" si="0"/>
        <v>14868699573</v>
      </c>
    </row>
    <row r="19" spans="2:8" ht="12.9" customHeight="1" x14ac:dyDescent="0.2">
      <c r="B19" s="20" t="s">
        <v>74</v>
      </c>
      <c r="C19" s="4">
        <v>280273</v>
      </c>
      <c r="D19" s="4">
        <v>2364113261</v>
      </c>
      <c r="E19" s="24">
        <v>104337</v>
      </c>
      <c r="F19" s="24">
        <v>14299081365</v>
      </c>
      <c r="G19" s="4">
        <f t="shared" si="0"/>
        <v>384610</v>
      </c>
      <c r="H19" s="4">
        <f t="shared" si="0"/>
        <v>16663194626</v>
      </c>
    </row>
    <row r="20" spans="2:8" ht="12.9" customHeight="1" x14ac:dyDescent="0.2">
      <c r="B20" s="11" t="s">
        <v>60</v>
      </c>
      <c r="C20" s="12">
        <f t="shared" ref="C20:H20" si="1">SUM(C8:C19)</f>
        <v>3088199</v>
      </c>
      <c r="D20" s="12">
        <f t="shared" si="1"/>
        <v>25334452022</v>
      </c>
      <c r="E20" s="27">
        <f t="shared" si="1"/>
        <v>1272601</v>
      </c>
      <c r="F20" s="27">
        <f t="shared" si="1"/>
        <v>161350381006</v>
      </c>
      <c r="G20" s="12">
        <f t="shared" si="1"/>
        <v>4360800</v>
      </c>
      <c r="H20" s="12">
        <f t="shared" si="1"/>
        <v>186684833028</v>
      </c>
    </row>
    <row r="21" spans="2:8" ht="12.9" customHeight="1" x14ac:dyDescent="0.2">
      <c r="B21" s="20" t="s">
        <v>170</v>
      </c>
    </row>
    <row r="22" spans="2:8" ht="12.9" customHeight="1" x14ac:dyDescent="0.2">
      <c r="C22" s="4"/>
      <c r="D22" s="4"/>
      <c r="E22" s="4"/>
      <c r="F22" s="4"/>
      <c r="G22" s="4"/>
      <c r="H22" s="4"/>
    </row>
    <row r="23" spans="2:8" ht="12.9" customHeight="1" x14ac:dyDescent="0.2">
      <c r="B23" s="31" t="s">
        <v>131</v>
      </c>
      <c r="C23" s="4"/>
      <c r="D23" s="4"/>
      <c r="E23" s="4"/>
      <c r="F23" s="4"/>
      <c r="G23" s="4"/>
      <c r="H23" s="4"/>
    </row>
    <row r="24" spans="2:8" ht="12.9" customHeight="1" x14ac:dyDescent="0.2">
      <c r="C24" s="4"/>
      <c r="D24" s="4"/>
      <c r="E24" s="4"/>
      <c r="F24" s="4"/>
      <c r="G24" s="4"/>
      <c r="H24" s="4"/>
    </row>
  </sheetData>
  <mergeCells count="4">
    <mergeCell ref="B6:B7"/>
    <mergeCell ref="C6:D6"/>
    <mergeCell ref="E6:F6"/>
    <mergeCell ref="G6:H6"/>
  </mergeCells>
  <pageMargins left="0.7" right="0.7" top="0.75" bottom="0.75" header="0.3" footer="0.3"/>
  <pageSetup paperSize="9" scale="75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8"/>
  <sheetViews>
    <sheetView showGridLines="0" zoomScale="140" zoomScaleNormal="140" workbookViewId="0">
      <selection activeCell="B2" sqref="B2"/>
    </sheetView>
  </sheetViews>
  <sheetFormatPr defaultColWidth="9.28515625" defaultRowHeight="12.9" customHeight="1" x14ac:dyDescent="0.2"/>
  <cols>
    <col min="1" max="1" width="2.85546875" style="28" customWidth="1"/>
    <col min="2" max="2" width="26.28515625" style="28" customWidth="1"/>
    <col min="3" max="3" width="36" style="28" customWidth="1"/>
    <col min="4" max="16384" width="9.28515625" style="28"/>
  </cols>
  <sheetData>
    <row r="2" spans="2:3" ht="15.6" x14ac:dyDescent="0.3">
      <c r="B2" s="29" t="s">
        <v>132</v>
      </c>
    </row>
    <row r="5" spans="2:3" ht="30.6" x14ac:dyDescent="0.2">
      <c r="B5" s="53" t="s">
        <v>121</v>
      </c>
      <c r="C5" s="52" t="s">
        <v>122</v>
      </c>
    </row>
    <row r="6" spans="2:3" ht="12.9" customHeight="1" x14ac:dyDescent="0.2">
      <c r="B6" s="20" t="s">
        <v>4</v>
      </c>
      <c r="C6" s="1">
        <v>0.93640000000000001</v>
      </c>
    </row>
    <row r="7" spans="2:3" ht="12.9" customHeight="1" x14ac:dyDescent="0.2">
      <c r="B7" s="20" t="s">
        <v>5</v>
      </c>
      <c r="C7" s="1">
        <v>3.7499999999999999E-2</v>
      </c>
    </row>
    <row r="8" spans="2:3" ht="12.9" customHeight="1" x14ac:dyDescent="0.2">
      <c r="B8" s="20" t="s">
        <v>7</v>
      </c>
      <c r="C8" s="1">
        <v>1.0999999999999999E-2</v>
      </c>
    </row>
    <row r="9" spans="2:3" ht="12.9" customHeight="1" x14ac:dyDescent="0.2">
      <c r="B9" s="56" t="s">
        <v>101</v>
      </c>
      <c r="C9" s="32">
        <v>1.5100000000000001E-2</v>
      </c>
    </row>
    <row r="10" spans="2:3" ht="12.9" customHeight="1" x14ac:dyDescent="0.2">
      <c r="B10" s="20" t="s">
        <v>170</v>
      </c>
      <c r="C10" s="1"/>
    </row>
    <row r="12" spans="2:3" ht="12.9" customHeight="1" x14ac:dyDescent="0.2">
      <c r="B12" s="31" t="s">
        <v>133</v>
      </c>
    </row>
    <row r="13" spans="2:3" s="47" customFormat="1" ht="12.9" customHeight="1" x14ac:dyDescent="0.2">
      <c r="B13" s="48"/>
    </row>
    <row r="14" spans="2:3" s="47" customFormat="1" ht="12.9" customHeight="1" x14ac:dyDescent="0.2">
      <c r="B14" s="48"/>
    </row>
    <row r="15" spans="2:3" s="47" customFormat="1" ht="12.9" customHeight="1" x14ac:dyDescent="0.2">
      <c r="B15" s="48"/>
    </row>
    <row r="16" spans="2:3" s="47" customFormat="1" ht="12.9" customHeight="1" x14ac:dyDescent="0.2">
      <c r="B16" s="48"/>
    </row>
    <row r="38" spans="2:3" ht="15.6" x14ac:dyDescent="0.3">
      <c r="B38" s="29" t="s">
        <v>134</v>
      </c>
    </row>
    <row r="41" spans="2:3" ht="30.6" x14ac:dyDescent="0.2">
      <c r="B41" s="53" t="s">
        <v>121</v>
      </c>
      <c r="C41" s="52" t="s">
        <v>126</v>
      </c>
    </row>
    <row r="42" spans="2:3" ht="12.9" customHeight="1" x14ac:dyDescent="0.2">
      <c r="B42" s="20" t="s">
        <v>4</v>
      </c>
      <c r="C42" s="1">
        <v>0.81789999999999996</v>
      </c>
    </row>
    <row r="43" spans="2:3" ht="12.9" customHeight="1" x14ac:dyDescent="0.2">
      <c r="B43" s="20" t="s">
        <v>5</v>
      </c>
      <c r="C43" s="1">
        <v>0.15620000000000001</v>
      </c>
    </row>
    <row r="44" spans="2:3" ht="12.9" customHeight="1" x14ac:dyDescent="0.2">
      <c r="B44" s="20" t="s">
        <v>7</v>
      </c>
      <c r="C44" s="1">
        <v>6.4000000000000003E-3</v>
      </c>
    </row>
    <row r="45" spans="2:3" ht="12.9" customHeight="1" x14ac:dyDescent="0.2">
      <c r="B45" s="56" t="s">
        <v>101</v>
      </c>
      <c r="C45" s="32">
        <v>1.95E-2</v>
      </c>
    </row>
    <row r="46" spans="2:3" ht="12.9" customHeight="1" x14ac:dyDescent="0.2">
      <c r="B46" s="20" t="s">
        <v>30</v>
      </c>
      <c r="C46" s="1"/>
    </row>
    <row r="48" spans="2:3" ht="12.9" customHeight="1" x14ac:dyDescent="0.2">
      <c r="B48" s="31" t="s">
        <v>135</v>
      </c>
    </row>
  </sheetData>
  <pageMargins left="0.7" right="0.7" top="0.75" bottom="0.75" header="0.3" footer="0.3"/>
  <pageSetup paperSize="9" scale="44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showGridLines="0" zoomScale="140" zoomScaleNormal="140" workbookViewId="0">
      <selection activeCell="B2" sqref="B2"/>
    </sheetView>
  </sheetViews>
  <sheetFormatPr defaultColWidth="9.28515625" defaultRowHeight="12.9" customHeight="1" x14ac:dyDescent="0.2"/>
  <cols>
    <col min="1" max="1" width="2.85546875" style="28" customWidth="1"/>
    <col min="2" max="2" width="23.140625" style="28" customWidth="1"/>
    <col min="3" max="3" width="19.140625" style="28" customWidth="1"/>
    <col min="4" max="4" width="22.28515625" style="28" customWidth="1"/>
    <col min="5" max="7" width="9.28515625" style="28"/>
    <col min="8" max="8" width="14.28515625" style="28" customWidth="1"/>
    <col min="9" max="9" width="16" style="28" customWidth="1"/>
    <col min="10" max="16384" width="9.28515625" style="28"/>
  </cols>
  <sheetData>
    <row r="2" spans="2:9" ht="15.6" x14ac:dyDescent="0.3">
      <c r="B2" s="29" t="s">
        <v>45</v>
      </c>
    </row>
    <row r="3" spans="2:9" ht="15.6" x14ac:dyDescent="0.3">
      <c r="B3" s="29"/>
    </row>
    <row r="5" spans="2:9" ht="20.399999999999999" x14ac:dyDescent="0.2">
      <c r="B5" s="30"/>
      <c r="C5" s="52" t="s">
        <v>61</v>
      </c>
      <c r="D5" s="52" t="s">
        <v>62</v>
      </c>
      <c r="H5" s="57"/>
      <c r="I5" s="57"/>
    </row>
    <row r="6" spans="2:9" ht="12.9" customHeight="1" x14ac:dyDescent="0.2">
      <c r="B6" s="20" t="s">
        <v>63</v>
      </c>
      <c r="C6" s="4">
        <v>2058413</v>
      </c>
      <c r="D6" s="4">
        <v>501251970</v>
      </c>
    </row>
    <row r="7" spans="2:9" ht="12.9" customHeight="1" x14ac:dyDescent="0.2">
      <c r="B7" s="20" t="s">
        <v>64</v>
      </c>
      <c r="C7" s="4">
        <v>2103573</v>
      </c>
      <c r="D7" s="4">
        <v>495818026</v>
      </c>
    </row>
    <row r="8" spans="2:9" ht="12.9" customHeight="1" x14ac:dyDescent="0.2">
      <c r="B8" s="20" t="s">
        <v>65</v>
      </c>
      <c r="C8" s="4">
        <v>2204757</v>
      </c>
      <c r="D8" s="4">
        <v>520377529</v>
      </c>
      <c r="H8" s="4"/>
      <c r="I8" s="4"/>
    </row>
    <row r="9" spans="2:9" ht="12.9" customHeight="1" x14ac:dyDescent="0.2">
      <c r="B9" s="20" t="s">
        <v>66</v>
      </c>
      <c r="C9" s="4">
        <v>2241024</v>
      </c>
      <c r="D9" s="4">
        <v>501167264</v>
      </c>
    </row>
    <row r="10" spans="2:9" ht="12.9" customHeight="1" x14ac:dyDescent="0.2">
      <c r="B10" s="20" t="s">
        <v>67</v>
      </c>
      <c r="C10" s="4">
        <v>2196296</v>
      </c>
      <c r="D10" s="4">
        <v>485997977</v>
      </c>
      <c r="G10" s="4"/>
      <c r="H10" s="4"/>
    </row>
    <row r="11" spans="2:9" ht="12.9" customHeight="1" x14ac:dyDescent="0.2">
      <c r="B11" s="20" t="s">
        <v>68</v>
      </c>
      <c r="C11" s="4">
        <v>2180382</v>
      </c>
      <c r="D11" s="4">
        <v>471615852</v>
      </c>
      <c r="H11" s="1"/>
      <c r="I11" s="1"/>
    </row>
    <row r="12" spans="2:9" ht="12.9" customHeight="1" x14ac:dyDescent="0.2">
      <c r="B12" s="20" t="s">
        <v>69</v>
      </c>
      <c r="C12" s="4">
        <v>2241332</v>
      </c>
      <c r="D12" s="4">
        <v>513002030</v>
      </c>
    </row>
    <row r="13" spans="2:9" ht="12.9" customHeight="1" x14ac:dyDescent="0.2">
      <c r="B13" s="20" t="s">
        <v>70</v>
      </c>
      <c r="C13" s="4">
        <v>2155811</v>
      </c>
      <c r="D13" s="4">
        <v>507036920</v>
      </c>
    </row>
    <row r="14" spans="2:9" ht="12.9" customHeight="1" x14ac:dyDescent="0.2">
      <c r="B14" s="20" t="s">
        <v>71</v>
      </c>
      <c r="C14" s="4">
        <v>2211358</v>
      </c>
      <c r="D14" s="4">
        <v>489649623</v>
      </c>
    </row>
    <row r="15" spans="2:9" ht="12.9" customHeight="1" x14ac:dyDescent="0.2">
      <c r="B15" s="20" t="s">
        <v>72</v>
      </c>
      <c r="C15" s="4">
        <v>2286748</v>
      </c>
      <c r="D15" s="4">
        <v>464667283</v>
      </c>
    </row>
    <row r="16" spans="2:9" ht="12.9" customHeight="1" x14ac:dyDescent="0.2">
      <c r="B16" s="20" t="s">
        <v>73</v>
      </c>
      <c r="C16" s="4">
        <v>2273046</v>
      </c>
      <c r="D16" s="4">
        <v>468950158</v>
      </c>
    </row>
    <row r="17" spans="2:4" ht="12.9" customHeight="1" x14ac:dyDescent="0.2">
      <c r="B17" s="20" t="s">
        <v>74</v>
      </c>
      <c r="C17" s="4">
        <v>2248377</v>
      </c>
      <c r="D17" s="4">
        <v>498040126</v>
      </c>
    </row>
    <row r="18" spans="2:4" ht="12.9" customHeight="1" x14ac:dyDescent="0.2">
      <c r="B18" s="11" t="s">
        <v>60</v>
      </c>
      <c r="C18" s="12">
        <f>SUM(C6:C17)</f>
        <v>26401117</v>
      </c>
      <c r="D18" s="12">
        <f>SUM(D6:D17)</f>
        <v>5917574758</v>
      </c>
    </row>
    <row r="19" spans="2:4" ht="12.9" customHeight="1" x14ac:dyDescent="0.2">
      <c r="B19" s="20" t="s">
        <v>170</v>
      </c>
    </row>
    <row r="21" spans="2:4" ht="12.9" customHeight="1" x14ac:dyDescent="0.2">
      <c r="B21" s="31" t="s">
        <v>136</v>
      </c>
      <c r="C21" s="4"/>
      <c r="D21" s="4"/>
    </row>
    <row r="23" spans="2:4" ht="12.9" customHeight="1" x14ac:dyDescent="0.2">
      <c r="D23" s="4"/>
    </row>
  </sheetData>
  <mergeCells count="1">
    <mergeCell ref="H5:I5"/>
  </mergeCells>
  <pageMargins left="0.7" right="0.7" top="0.75" bottom="0.75" header="0.3" footer="0.3"/>
  <pageSetup paperSize="9" scale="88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140" zoomScaleNormal="140" workbookViewId="0">
      <selection activeCell="B4" sqref="B4"/>
    </sheetView>
  </sheetViews>
  <sheetFormatPr defaultColWidth="9.28515625" defaultRowHeight="12.9" customHeight="1" x14ac:dyDescent="0.2"/>
  <cols>
    <col min="1" max="1" width="2.85546875" style="28" customWidth="1"/>
    <col min="2" max="2" width="20.28515625" style="28" customWidth="1"/>
    <col min="3" max="3" width="16" style="28" customWidth="1"/>
    <col min="4" max="4" width="19.42578125" style="28" customWidth="1"/>
    <col min="5" max="16384" width="9.28515625" style="28"/>
  </cols>
  <sheetData>
    <row r="2" spans="2:13" ht="15.6" x14ac:dyDescent="0.3">
      <c r="B2" s="29" t="s">
        <v>137</v>
      </c>
    </row>
    <row r="3" spans="2:13" ht="12.9" customHeight="1" x14ac:dyDescent="0.2">
      <c r="B3" s="28" t="s">
        <v>228</v>
      </c>
    </row>
    <row r="6" spans="2:13" ht="12.9" customHeight="1" x14ac:dyDescent="0.2">
      <c r="B6" s="60" t="s">
        <v>57</v>
      </c>
      <c r="C6" s="62" t="s">
        <v>58</v>
      </c>
      <c r="D6" s="62"/>
    </row>
    <row r="7" spans="2:13" ht="30.6" x14ac:dyDescent="0.2">
      <c r="B7" s="61"/>
      <c r="C7" s="52" t="s">
        <v>61</v>
      </c>
      <c r="D7" s="52" t="s">
        <v>62</v>
      </c>
      <c r="G7" s="7"/>
      <c r="H7" s="7"/>
      <c r="I7" s="7"/>
      <c r="J7" s="7"/>
      <c r="K7" s="7"/>
      <c r="L7" s="7"/>
      <c r="M7" s="7"/>
    </row>
    <row r="8" spans="2:13" ht="12.9" customHeight="1" x14ac:dyDescent="0.2">
      <c r="B8" s="20" t="s">
        <v>63</v>
      </c>
      <c r="C8" s="4">
        <v>8382</v>
      </c>
      <c r="D8" s="4">
        <v>11295221</v>
      </c>
    </row>
    <row r="9" spans="2:13" ht="12.9" customHeight="1" x14ac:dyDescent="0.2">
      <c r="B9" s="20" t="s">
        <v>64</v>
      </c>
      <c r="C9" s="4">
        <v>8858</v>
      </c>
      <c r="D9" s="4">
        <v>12768909</v>
      </c>
    </row>
    <row r="10" spans="2:13" ht="12.9" customHeight="1" x14ac:dyDescent="0.2">
      <c r="B10" s="20" t="s">
        <v>65</v>
      </c>
      <c r="C10" s="4">
        <v>10106</v>
      </c>
      <c r="D10" s="4">
        <v>14768401</v>
      </c>
    </row>
    <row r="11" spans="2:13" ht="12.9" customHeight="1" x14ac:dyDescent="0.2">
      <c r="B11" s="20" t="s">
        <v>66</v>
      </c>
      <c r="C11" s="4">
        <v>10103</v>
      </c>
      <c r="D11" s="4">
        <v>13616607</v>
      </c>
    </row>
    <row r="12" spans="2:13" ht="12.9" customHeight="1" x14ac:dyDescent="0.2">
      <c r="B12" s="20" t="s">
        <v>67</v>
      </c>
      <c r="C12" s="4">
        <v>10016</v>
      </c>
      <c r="D12" s="4">
        <v>14235114</v>
      </c>
    </row>
    <row r="13" spans="2:13" ht="12.9" customHeight="1" x14ac:dyDescent="0.2">
      <c r="B13" s="20" t="s">
        <v>68</v>
      </c>
      <c r="C13" s="4">
        <v>10875</v>
      </c>
      <c r="D13" s="4">
        <v>16001830</v>
      </c>
    </row>
    <row r="14" spans="2:13" ht="12.9" customHeight="1" x14ac:dyDescent="0.2">
      <c r="B14" s="20" t="s">
        <v>69</v>
      </c>
      <c r="C14" s="4">
        <v>12365</v>
      </c>
      <c r="D14" s="4">
        <v>18485688</v>
      </c>
    </row>
    <row r="15" spans="2:13" ht="12.9" customHeight="1" x14ac:dyDescent="0.2">
      <c r="B15" s="20" t="s">
        <v>70</v>
      </c>
      <c r="C15" s="4">
        <v>11146</v>
      </c>
      <c r="D15" s="4">
        <v>17061986</v>
      </c>
    </row>
    <row r="16" spans="2:13" ht="12.9" customHeight="1" x14ac:dyDescent="0.2">
      <c r="B16" s="20" t="s">
        <v>71</v>
      </c>
      <c r="C16" s="4">
        <v>10525</v>
      </c>
      <c r="D16" s="4">
        <v>16212407</v>
      </c>
    </row>
    <row r="17" spans="2:4" ht="12.9" customHeight="1" x14ac:dyDescent="0.2">
      <c r="B17" s="20" t="s">
        <v>72</v>
      </c>
      <c r="C17" s="4">
        <v>9933</v>
      </c>
      <c r="D17" s="4">
        <v>15035943</v>
      </c>
    </row>
    <row r="18" spans="2:4" ht="12.9" customHeight="1" x14ac:dyDescent="0.2">
      <c r="B18" s="20" t="s">
        <v>73</v>
      </c>
      <c r="C18" s="4">
        <v>9521</v>
      </c>
      <c r="D18" s="4">
        <v>13896495</v>
      </c>
    </row>
    <row r="19" spans="2:4" ht="12.9" customHeight="1" x14ac:dyDescent="0.2">
      <c r="B19" s="20" t="s">
        <v>74</v>
      </c>
      <c r="C19" s="4">
        <v>10693</v>
      </c>
      <c r="D19" s="4">
        <v>15374473</v>
      </c>
    </row>
    <row r="20" spans="2:4" ht="12.9" customHeight="1" x14ac:dyDescent="0.2">
      <c r="B20" s="11" t="s">
        <v>60</v>
      </c>
      <c r="C20" s="12">
        <v>122523</v>
      </c>
      <c r="D20" s="12">
        <v>178753074</v>
      </c>
    </row>
    <row r="21" spans="2:4" ht="12.9" customHeight="1" x14ac:dyDescent="0.2">
      <c r="B21" s="20" t="s">
        <v>171</v>
      </c>
    </row>
    <row r="22" spans="2:4" ht="12.9" customHeight="1" x14ac:dyDescent="0.2">
      <c r="C22" s="4"/>
      <c r="D22" s="5"/>
    </row>
    <row r="23" spans="2:4" ht="12.9" customHeight="1" x14ac:dyDescent="0.2">
      <c r="B23" s="31" t="s">
        <v>138</v>
      </c>
      <c r="C23" s="4"/>
      <c r="D23" s="6"/>
    </row>
    <row r="25" spans="2:4" ht="12.9" customHeight="1" x14ac:dyDescent="0.2">
      <c r="D25" s="6"/>
    </row>
  </sheetData>
  <mergeCells count="2">
    <mergeCell ref="C6:D6"/>
    <mergeCell ref="B6:B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8"/>
  <sheetViews>
    <sheetView showGridLines="0" zoomScaleNormal="100" workbookViewId="0">
      <selection activeCell="B2" sqref="B2"/>
    </sheetView>
  </sheetViews>
  <sheetFormatPr defaultColWidth="9.28515625" defaultRowHeight="12.9" customHeight="1" x14ac:dyDescent="0.2"/>
  <cols>
    <col min="1" max="1" width="2.85546875" style="8" customWidth="1"/>
    <col min="2" max="9" width="9.28515625" style="8"/>
    <col min="10" max="10" width="17.7109375" style="8" customWidth="1"/>
    <col min="11" max="11" width="51.42578125" style="8" customWidth="1"/>
    <col min="12" max="12" width="15" style="8" customWidth="1"/>
    <col min="13" max="13" width="9.28515625" style="8"/>
    <col min="14" max="14" width="22.140625" style="8" customWidth="1"/>
    <col min="15" max="16384" width="9.28515625" style="8"/>
  </cols>
  <sheetData>
    <row r="2" spans="2:15" ht="18" customHeight="1" x14ac:dyDescent="0.2">
      <c r="B2" s="18" t="s">
        <v>41</v>
      </c>
      <c r="K2" s="53" t="s">
        <v>42</v>
      </c>
      <c r="L2" s="52" t="s">
        <v>14</v>
      </c>
      <c r="M2" s="52" t="s">
        <v>1</v>
      </c>
      <c r="N2" s="52" t="s">
        <v>15</v>
      </c>
      <c r="O2" s="10" t="s">
        <v>1</v>
      </c>
    </row>
    <row r="3" spans="2:15" ht="12.9" customHeight="1" x14ac:dyDescent="0.2">
      <c r="K3" s="49" t="s">
        <v>16</v>
      </c>
      <c r="L3" s="4" t="s">
        <v>0</v>
      </c>
      <c r="M3" s="4" t="s">
        <v>0</v>
      </c>
      <c r="N3" s="4" t="s">
        <v>0</v>
      </c>
      <c r="O3" s="4" t="s">
        <v>0</v>
      </c>
    </row>
    <row r="4" spans="2:15" ht="12.9" customHeight="1" x14ac:dyDescent="0.2">
      <c r="K4" s="49" t="s">
        <v>43</v>
      </c>
      <c r="L4" s="4">
        <v>265259989</v>
      </c>
      <c r="M4" s="1">
        <f>L4/L9</f>
        <v>0.79949956677948053</v>
      </c>
      <c r="N4" s="4">
        <v>1751821854937</v>
      </c>
      <c r="O4" s="1">
        <f>N4/N9</f>
        <v>0.95696088513178967</v>
      </c>
    </row>
    <row r="5" spans="2:15" ht="12.9" customHeight="1" x14ac:dyDescent="0.2">
      <c r="K5" s="49" t="s">
        <v>44</v>
      </c>
      <c r="L5" s="4">
        <v>19019926</v>
      </c>
      <c r="M5" s="1">
        <f>L5/L9</f>
        <v>5.7326484308863397E-2</v>
      </c>
      <c r="N5" s="4">
        <v>57299859395</v>
      </c>
      <c r="O5" s="1">
        <f>N5/N9</f>
        <v>3.130097047826718E-2</v>
      </c>
    </row>
    <row r="6" spans="2:15" ht="12.9" customHeight="1" x14ac:dyDescent="0.2">
      <c r="K6" s="49" t="s">
        <v>45</v>
      </c>
      <c r="L6" s="4">
        <v>26401117</v>
      </c>
      <c r="M6" s="1">
        <f>L6/L9</f>
        <v>7.9573559825467599E-2</v>
      </c>
      <c r="N6" s="4">
        <v>5917574758</v>
      </c>
      <c r="O6" s="1">
        <f>N6/N9</f>
        <v>3.2325704593135513E-3</v>
      </c>
    </row>
    <row r="7" spans="2:15" ht="12.9" customHeight="1" x14ac:dyDescent="0.2">
      <c r="K7" s="49" t="s">
        <v>46</v>
      </c>
      <c r="L7" s="4">
        <v>20978975</v>
      </c>
      <c r="M7" s="1">
        <f>L7/L9</f>
        <v>6.3231102011308438E-2</v>
      </c>
      <c r="N7" s="4">
        <v>15391632855</v>
      </c>
      <c r="O7" s="1">
        <f>N7/N9</f>
        <v>8.407927186793793E-3</v>
      </c>
    </row>
    <row r="8" spans="2:15" ht="12.9" customHeight="1" x14ac:dyDescent="0.2">
      <c r="K8" s="49" t="s">
        <v>47</v>
      </c>
      <c r="L8" s="4">
        <v>122523</v>
      </c>
      <c r="M8" s="1">
        <f>L8/L9</f>
        <v>3.6928707488004264E-4</v>
      </c>
      <c r="N8" s="4">
        <v>178753074</v>
      </c>
      <c r="O8" s="1">
        <f>N8/N9</f>
        <v>9.7646743835845139E-5</v>
      </c>
    </row>
    <row r="9" spans="2:15" ht="12.9" customHeight="1" x14ac:dyDescent="0.2">
      <c r="K9" s="13" t="s">
        <v>22</v>
      </c>
      <c r="L9" s="14">
        <f>SUM(L4:L8)</f>
        <v>331782530</v>
      </c>
      <c r="M9" s="15">
        <f>SUM(M4:M8)</f>
        <v>1</v>
      </c>
      <c r="N9" s="14">
        <f>SUM(N4:N8)</f>
        <v>1830609675019</v>
      </c>
      <c r="O9" s="15">
        <f>SUM(O4:O8)</f>
        <v>1.0000000000000002</v>
      </c>
    </row>
    <row r="10" spans="2:15" ht="12.9" customHeight="1" x14ac:dyDescent="0.2">
      <c r="K10" s="49" t="s">
        <v>23</v>
      </c>
      <c r="L10" s="4"/>
      <c r="M10" s="4"/>
      <c r="N10" s="4"/>
      <c r="O10" s="4"/>
    </row>
    <row r="11" spans="2:15" ht="12.9" customHeight="1" x14ac:dyDescent="0.2">
      <c r="K11" s="49" t="s">
        <v>43</v>
      </c>
      <c r="L11" s="4">
        <v>2941053</v>
      </c>
      <c r="M11" s="1">
        <f>L11/L15</f>
        <v>0.37909815964759069</v>
      </c>
      <c r="N11" s="4">
        <v>215738592302</v>
      </c>
      <c r="O11" s="1">
        <v>0.502</v>
      </c>
    </row>
    <row r="12" spans="2:15" ht="12.9" customHeight="1" x14ac:dyDescent="0.2">
      <c r="K12" s="49" t="s">
        <v>48</v>
      </c>
      <c r="L12" s="4">
        <v>4536719</v>
      </c>
      <c r="M12" s="1">
        <f>L12/L15</f>
        <v>0.58477756903335576</v>
      </c>
      <c r="N12" s="4">
        <v>213385770122</v>
      </c>
      <c r="O12" s="1">
        <v>0.4965</v>
      </c>
    </row>
    <row r="13" spans="2:15" ht="12.9" customHeight="1" x14ac:dyDescent="0.2">
      <c r="K13" s="49" t="s">
        <v>47</v>
      </c>
      <c r="L13" s="4">
        <v>7514</v>
      </c>
      <c r="M13" s="1">
        <f>L13/L15</f>
        <v>9.6854547388027239E-4</v>
      </c>
      <c r="N13" s="4">
        <v>21439247</v>
      </c>
      <c r="O13" s="1">
        <v>1E-4</v>
      </c>
    </row>
    <row r="14" spans="2:15" ht="12.9" customHeight="1" x14ac:dyDescent="0.2">
      <c r="K14" s="49" t="s">
        <v>49</v>
      </c>
      <c r="L14" s="4">
        <v>272739</v>
      </c>
      <c r="M14" s="1">
        <v>3.5099999999999999E-2</v>
      </c>
      <c r="N14" s="4">
        <v>592236954</v>
      </c>
      <c r="O14" s="1">
        <f>N14/N15</f>
        <v>1.3781348188187748E-3</v>
      </c>
    </row>
    <row r="15" spans="2:15" ht="12.9" customHeight="1" x14ac:dyDescent="0.2">
      <c r="K15" s="13" t="s">
        <v>50</v>
      </c>
      <c r="L15" s="14">
        <f>SUM(L11:L14)</f>
        <v>7758025</v>
      </c>
      <c r="M15" s="15">
        <v>1</v>
      </c>
      <c r="N15" s="14">
        <f>SUM(N11:N14)</f>
        <v>429738038625</v>
      </c>
      <c r="O15" s="15">
        <f>SUM(O11:O14)</f>
        <v>0.9999781348188187</v>
      </c>
    </row>
    <row r="16" spans="2:15" ht="12.9" customHeight="1" x14ac:dyDescent="0.2">
      <c r="K16" s="11" t="s">
        <v>29</v>
      </c>
      <c r="L16" s="12">
        <f>L9+L15</f>
        <v>339540555</v>
      </c>
      <c r="M16" s="12"/>
      <c r="N16" s="12">
        <f>N9+N15</f>
        <v>2260347713644</v>
      </c>
      <c r="O16" s="12" t="s">
        <v>0</v>
      </c>
    </row>
    <row r="17" spans="2:11" ht="12.9" customHeight="1" x14ac:dyDescent="0.2">
      <c r="K17" s="55" t="s">
        <v>170</v>
      </c>
    </row>
    <row r="24" spans="2:11" ht="12.9" customHeight="1" x14ac:dyDescent="0.2">
      <c r="B24" s="18" t="s">
        <v>51</v>
      </c>
    </row>
    <row r="46" spans="2:2" ht="12.9" customHeight="1" x14ac:dyDescent="0.2">
      <c r="B46" s="18" t="s">
        <v>52</v>
      </c>
    </row>
    <row r="68" spans="2:2" ht="12.9" customHeight="1" x14ac:dyDescent="0.2">
      <c r="B68" s="18" t="s">
        <v>53</v>
      </c>
    </row>
  </sheetData>
  <pageMargins left="0.7" right="0.7" top="0.75" bottom="0.75" header="0.3" footer="0.3"/>
  <pageSetup paperSize="9" scale="8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showGridLines="0" zoomScale="140" zoomScaleNormal="140" workbookViewId="0">
      <selection activeCell="B4" sqref="B4"/>
    </sheetView>
  </sheetViews>
  <sheetFormatPr defaultColWidth="9.28515625" defaultRowHeight="12.9" customHeight="1" x14ac:dyDescent="0.2"/>
  <cols>
    <col min="1" max="1" width="2.85546875" style="28" customWidth="1"/>
    <col min="2" max="2" width="22.7109375" style="28" customWidth="1"/>
    <col min="3" max="3" width="18.28515625" style="28" customWidth="1"/>
    <col min="4" max="4" width="19.42578125" style="28" customWidth="1"/>
    <col min="5" max="16384" width="9.28515625" style="28"/>
  </cols>
  <sheetData>
    <row r="2" spans="2:4" ht="15.6" x14ac:dyDescent="0.3">
      <c r="B2" s="35" t="s">
        <v>139</v>
      </c>
    </row>
    <row r="3" spans="2:4" ht="12.9" customHeight="1" x14ac:dyDescent="0.2">
      <c r="B3" s="49" t="s">
        <v>228</v>
      </c>
    </row>
    <row r="6" spans="2:4" ht="12.9" customHeight="1" x14ac:dyDescent="0.2">
      <c r="B6" s="60" t="s">
        <v>57</v>
      </c>
      <c r="C6" s="62" t="s">
        <v>58</v>
      </c>
      <c r="D6" s="62"/>
    </row>
    <row r="7" spans="2:4" ht="20.399999999999999" x14ac:dyDescent="0.2">
      <c r="B7" s="61"/>
      <c r="C7" s="52" t="s">
        <v>61</v>
      </c>
      <c r="D7" s="52" t="s">
        <v>62</v>
      </c>
    </row>
    <row r="8" spans="2:4" ht="12.9" customHeight="1" x14ac:dyDescent="0.2">
      <c r="B8" s="20" t="s">
        <v>63</v>
      </c>
      <c r="C8" s="4">
        <v>449</v>
      </c>
      <c r="D8" s="4">
        <v>1482394</v>
      </c>
    </row>
    <row r="9" spans="2:4" ht="12.9" customHeight="1" x14ac:dyDescent="0.2">
      <c r="B9" s="20" t="s">
        <v>64</v>
      </c>
      <c r="C9" s="4">
        <v>456</v>
      </c>
      <c r="D9" s="4">
        <v>1357701</v>
      </c>
    </row>
    <row r="10" spans="2:4" ht="12.9" customHeight="1" x14ac:dyDescent="0.2">
      <c r="B10" s="20" t="s">
        <v>65</v>
      </c>
      <c r="C10" s="4">
        <v>562</v>
      </c>
      <c r="D10" s="4">
        <v>1706223</v>
      </c>
    </row>
    <row r="11" spans="2:4" ht="12.9" customHeight="1" x14ac:dyDescent="0.2">
      <c r="B11" s="20" t="s">
        <v>66</v>
      </c>
      <c r="C11" s="4">
        <v>525</v>
      </c>
      <c r="D11" s="4">
        <v>1665278</v>
      </c>
    </row>
    <row r="12" spans="2:4" ht="12.9" customHeight="1" x14ac:dyDescent="0.2">
      <c r="B12" s="20" t="s">
        <v>67</v>
      </c>
      <c r="C12" s="4">
        <v>701</v>
      </c>
      <c r="D12" s="4">
        <v>1876031</v>
      </c>
    </row>
    <row r="13" spans="2:4" ht="12.9" customHeight="1" x14ac:dyDescent="0.2">
      <c r="B13" s="20" t="s">
        <v>68</v>
      </c>
      <c r="C13" s="4">
        <v>577</v>
      </c>
      <c r="D13" s="4">
        <v>1700105</v>
      </c>
    </row>
    <row r="14" spans="2:4" ht="12.9" customHeight="1" x14ac:dyDescent="0.2">
      <c r="B14" s="20" t="s">
        <v>69</v>
      </c>
      <c r="C14" s="4">
        <v>846</v>
      </c>
      <c r="D14" s="4">
        <v>2347535</v>
      </c>
    </row>
    <row r="15" spans="2:4" ht="12.9" customHeight="1" x14ac:dyDescent="0.2">
      <c r="B15" s="20" t="s">
        <v>70</v>
      </c>
      <c r="C15" s="4">
        <v>765</v>
      </c>
      <c r="D15" s="4">
        <v>2165990</v>
      </c>
    </row>
    <row r="16" spans="2:4" ht="12.9" customHeight="1" x14ac:dyDescent="0.2">
      <c r="B16" s="20" t="s">
        <v>71</v>
      </c>
      <c r="C16" s="4">
        <v>770</v>
      </c>
      <c r="D16" s="4">
        <v>2329034</v>
      </c>
    </row>
    <row r="17" spans="2:12" ht="12.9" customHeight="1" x14ac:dyDescent="0.2">
      <c r="B17" s="20" t="s">
        <v>72</v>
      </c>
      <c r="C17" s="4">
        <v>658</v>
      </c>
      <c r="D17" s="4">
        <v>1725661</v>
      </c>
    </row>
    <row r="18" spans="2:12" ht="12.9" customHeight="1" x14ac:dyDescent="0.2">
      <c r="B18" s="20" t="s">
        <v>73</v>
      </c>
      <c r="C18" s="4">
        <v>555</v>
      </c>
      <c r="D18" s="4">
        <v>1479543</v>
      </c>
    </row>
    <row r="19" spans="2:12" ht="12.9" customHeight="1" x14ac:dyDescent="0.2">
      <c r="B19" s="20" t="s">
        <v>74</v>
      </c>
      <c r="C19" s="4">
        <v>650</v>
      </c>
      <c r="D19" s="4">
        <v>1603752</v>
      </c>
    </row>
    <row r="20" spans="2:12" ht="12.9" customHeight="1" x14ac:dyDescent="0.2">
      <c r="B20" s="11" t="s">
        <v>60</v>
      </c>
      <c r="C20" s="12">
        <v>7514</v>
      </c>
      <c r="D20" s="12">
        <v>21439247</v>
      </c>
    </row>
    <row r="21" spans="2:12" ht="12.9" customHeight="1" x14ac:dyDescent="0.2">
      <c r="B21" s="20" t="s">
        <v>170</v>
      </c>
    </row>
    <row r="22" spans="2:12" ht="12.9" customHeight="1" x14ac:dyDescent="0.2">
      <c r="C22" s="4"/>
      <c r="D22" s="6"/>
    </row>
    <row r="23" spans="2:12" ht="12.9" customHeight="1" x14ac:dyDescent="0.2">
      <c r="B23" s="34" t="s">
        <v>140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2:12" ht="12.9" customHeight="1" x14ac:dyDescent="0.2">
      <c r="D24" s="6"/>
    </row>
  </sheetData>
  <mergeCells count="2">
    <mergeCell ref="C6:D6"/>
    <mergeCell ref="B6:B7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zoomScale="140" zoomScaleNormal="140" workbookViewId="0">
      <selection activeCell="B4" sqref="B4"/>
    </sheetView>
  </sheetViews>
  <sheetFormatPr defaultColWidth="9.28515625" defaultRowHeight="12.9" customHeight="1" x14ac:dyDescent="0.2"/>
  <cols>
    <col min="1" max="1" width="2.85546875" style="28" customWidth="1"/>
    <col min="2" max="2" width="21.7109375" style="28" customWidth="1"/>
    <col min="3" max="3" width="15.28515625" style="28" customWidth="1"/>
    <col min="4" max="4" width="16" style="28" customWidth="1"/>
    <col min="5" max="16384" width="9.28515625" style="28"/>
  </cols>
  <sheetData>
    <row r="2" spans="2:4" ht="15.6" x14ac:dyDescent="0.3">
      <c r="B2" s="29" t="s">
        <v>141</v>
      </c>
    </row>
    <row r="3" spans="2:4" ht="12.9" customHeight="1" x14ac:dyDescent="0.2">
      <c r="B3" s="28" t="s">
        <v>228</v>
      </c>
    </row>
    <row r="6" spans="2:4" ht="12.9" customHeight="1" x14ac:dyDescent="0.2">
      <c r="B6" s="60" t="s">
        <v>57</v>
      </c>
      <c r="C6" s="62" t="s">
        <v>58</v>
      </c>
      <c r="D6" s="62"/>
    </row>
    <row r="7" spans="2:4" ht="30.6" x14ac:dyDescent="0.2">
      <c r="B7" s="61"/>
      <c r="C7" s="52" t="s">
        <v>61</v>
      </c>
      <c r="D7" s="52" t="s">
        <v>62</v>
      </c>
    </row>
    <row r="8" spans="2:4" ht="12.9" customHeight="1" x14ac:dyDescent="0.2">
      <c r="B8" s="20" t="s">
        <v>63</v>
      </c>
      <c r="C8" s="4">
        <v>715</v>
      </c>
      <c r="D8" s="4">
        <v>1991353</v>
      </c>
    </row>
    <row r="9" spans="2:4" ht="12.9" customHeight="1" x14ac:dyDescent="0.2">
      <c r="B9" s="20" t="s">
        <v>64</v>
      </c>
      <c r="C9" s="4">
        <v>694</v>
      </c>
      <c r="D9" s="4">
        <v>2206056</v>
      </c>
    </row>
    <row r="10" spans="2:4" ht="12.9" customHeight="1" x14ac:dyDescent="0.2">
      <c r="B10" s="20" t="s">
        <v>65</v>
      </c>
      <c r="C10" s="4">
        <v>739</v>
      </c>
      <c r="D10" s="4">
        <v>2419116</v>
      </c>
    </row>
    <row r="11" spans="2:4" ht="12.9" customHeight="1" x14ac:dyDescent="0.2">
      <c r="B11" s="20" t="s">
        <v>66</v>
      </c>
      <c r="C11" s="4">
        <v>701</v>
      </c>
      <c r="D11" s="4">
        <v>2024327</v>
      </c>
    </row>
    <row r="12" spans="2:4" ht="12.9" customHeight="1" x14ac:dyDescent="0.2">
      <c r="B12" s="20" t="s">
        <v>67</v>
      </c>
      <c r="C12" s="4">
        <v>581</v>
      </c>
      <c r="D12" s="4">
        <v>1647300</v>
      </c>
    </row>
    <row r="13" spans="2:4" ht="12.9" customHeight="1" x14ac:dyDescent="0.2">
      <c r="B13" s="20" t="s">
        <v>68</v>
      </c>
      <c r="C13" s="4">
        <v>545</v>
      </c>
      <c r="D13" s="4">
        <v>1792056</v>
      </c>
    </row>
    <row r="14" spans="2:4" ht="12.9" customHeight="1" x14ac:dyDescent="0.2">
      <c r="B14" s="20" t="s">
        <v>69</v>
      </c>
      <c r="C14" s="4">
        <v>569</v>
      </c>
      <c r="D14" s="4">
        <v>1681717</v>
      </c>
    </row>
    <row r="15" spans="2:4" ht="12.9" customHeight="1" x14ac:dyDescent="0.2">
      <c r="B15" s="20" t="s">
        <v>70</v>
      </c>
      <c r="C15" s="4">
        <v>474</v>
      </c>
      <c r="D15" s="4">
        <v>1436636</v>
      </c>
    </row>
    <row r="16" spans="2:4" ht="12.9" customHeight="1" x14ac:dyDescent="0.2">
      <c r="B16" s="20" t="s">
        <v>71</v>
      </c>
      <c r="C16" s="4">
        <v>623</v>
      </c>
      <c r="D16" s="4">
        <v>1984920</v>
      </c>
    </row>
    <row r="17" spans="2:4" ht="12.9" customHeight="1" x14ac:dyDescent="0.2">
      <c r="B17" s="20" t="s">
        <v>72</v>
      </c>
      <c r="C17" s="4">
        <v>625</v>
      </c>
      <c r="D17" s="4">
        <v>2040353</v>
      </c>
    </row>
    <row r="18" spans="2:4" ht="12.9" customHeight="1" x14ac:dyDescent="0.2">
      <c r="B18" s="20" t="s">
        <v>73</v>
      </c>
      <c r="C18" s="4">
        <v>681</v>
      </c>
      <c r="D18" s="4">
        <v>2323652</v>
      </c>
    </row>
    <row r="19" spans="2:4" ht="12.9" customHeight="1" x14ac:dyDescent="0.2">
      <c r="B19" s="20" t="s">
        <v>74</v>
      </c>
      <c r="C19" s="4">
        <v>865</v>
      </c>
      <c r="D19" s="4">
        <v>2590423</v>
      </c>
    </row>
    <row r="20" spans="2:4" ht="12.9" customHeight="1" x14ac:dyDescent="0.2">
      <c r="B20" s="11" t="s">
        <v>60</v>
      </c>
      <c r="C20" s="12">
        <f>SUM(C8:C19)</f>
        <v>7812</v>
      </c>
      <c r="D20" s="12">
        <f>SUM(D8:D19)</f>
        <v>24137909</v>
      </c>
    </row>
    <row r="21" spans="2:4" ht="12.9" customHeight="1" x14ac:dyDescent="0.2">
      <c r="B21" s="20" t="s">
        <v>170</v>
      </c>
    </row>
    <row r="22" spans="2:4" ht="12.9" customHeight="1" x14ac:dyDescent="0.2">
      <c r="C22" s="4"/>
      <c r="D22" s="5"/>
    </row>
    <row r="23" spans="2:4" ht="12.9" customHeight="1" x14ac:dyDescent="0.2">
      <c r="B23" s="31" t="s">
        <v>142</v>
      </c>
      <c r="C23" s="4"/>
      <c r="D23" s="6"/>
    </row>
    <row r="24" spans="2:4" ht="12.9" customHeight="1" x14ac:dyDescent="0.2">
      <c r="C24" s="4"/>
      <c r="D24" s="6"/>
    </row>
    <row r="25" spans="2:4" ht="12.9" customHeight="1" x14ac:dyDescent="0.2">
      <c r="D25" s="6"/>
    </row>
  </sheetData>
  <mergeCells count="2">
    <mergeCell ref="C6:D6"/>
    <mergeCell ref="B6:B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zoomScale="140" zoomScaleNormal="140" workbookViewId="0">
      <selection activeCell="B4" sqref="B4"/>
    </sheetView>
  </sheetViews>
  <sheetFormatPr defaultColWidth="9.28515625" defaultRowHeight="12.9" customHeight="1" x14ac:dyDescent="0.2"/>
  <cols>
    <col min="1" max="1" width="2.85546875" style="28" customWidth="1"/>
    <col min="2" max="2" width="21.7109375" style="28" customWidth="1"/>
    <col min="3" max="3" width="16.28515625" style="28" customWidth="1"/>
    <col min="4" max="4" width="20.28515625" style="28" customWidth="1"/>
    <col min="5" max="16384" width="9.28515625" style="28"/>
  </cols>
  <sheetData>
    <row r="2" spans="2:4" ht="15.6" x14ac:dyDescent="0.3">
      <c r="B2" s="29" t="s">
        <v>143</v>
      </c>
    </row>
    <row r="3" spans="2:4" ht="12.9" customHeight="1" x14ac:dyDescent="0.2">
      <c r="B3" s="49" t="s">
        <v>228</v>
      </c>
    </row>
    <row r="6" spans="2:4" ht="12.9" customHeight="1" x14ac:dyDescent="0.2">
      <c r="B6" s="60" t="s">
        <v>57</v>
      </c>
      <c r="C6" s="62" t="s">
        <v>58</v>
      </c>
      <c r="D6" s="62"/>
    </row>
    <row r="7" spans="2:4" ht="30.6" x14ac:dyDescent="0.2">
      <c r="B7" s="61"/>
      <c r="C7" s="52" t="s">
        <v>61</v>
      </c>
      <c r="D7" s="52" t="s">
        <v>62</v>
      </c>
    </row>
    <row r="8" spans="2:4" ht="12.9" customHeight="1" x14ac:dyDescent="0.2">
      <c r="B8" s="20" t="s">
        <v>63</v>
      </c>
      <c r="C8" s="4">
        <v>19213</v>
      </c>
      <c r="D8" s="4">
        <v>41239112</v>
      </c>
    </row>
    <row r="9" spans="2:4" ht="12.9" customHeight="1" x14ac:dyDescent="0.2">
      <c r="B9" s="20" t="s">
        <v>64</v>
      </c>
      <c r="C9" s="4">
        <v>20976</v>
      </c>
      <c r="D9" s="4">
        <v>44189399</v>
      </c>
    </row>
    <row r="10" spans="2:4" ht="12.9" customHeight="1" x14ac:dyDescent="0.2">
      <c r="B10" s="20" t="s">
        <v>65</v>
      </c>
      <c r="C10" s="4">
        <v>24085</v>
      </c>
      <c r="D10" s="4">
        <v>50125962</v>
      </c>
    </row>
    <row r="11" spans="2:4" ht="12.9" customHeight="1" x14ac:dyDescent="0.2">
      <c r="B11" s="20" t="s">
        <v>66</v>
      </c>
      <c r="C11" s="4">
        <v>22708</v>
      </c>
      <c r="D11" s="4">
        <v>47979172</v>
      </c>
    </row>
    <row r="12" spans="2:4" ht="12.9" customHeight="1" x14ac:dyDescent="0.2">
      <c r="B12" s="20" t="s">
        <v>67</v>
      </c>
      <c r="C12" s="4">
        <v>22156</v>
      </c>
      <c r="D12" s="4">
        <v>46547730</v>
      </c>
    </row>
    <row r="13" spans="2:4" ht="12.9" customHeight="1" x14ac:dyDescent="0.2">
      <c r="B13" s="20" t="s">
        <v>68</v>
      </c>
      <c r="C13" s="4">
        <v>22612</v>
      </c>
      <c r="D13" s="4">
        <v>49094169</v>
      </c>
    </row>
    <row r="14" spans="2:4" ht="12.9" customHeight="1" x14ac:dyDescent="0.2">
      <c r="B14" s="20" t="s">
        <v>69</v>
      </c>
      <c r="C14" s="4">
        <v>23054</v>
      </c>
      <c r="D14" s="4">
        <v>50656919</v>
      </c>
    </row>
    <row r="15" spans="2:4" ht="12.9" customHeight="1" x14ac:dyDescent="0.2">
      <c r="B15" s="20" t="s">
        <v>70</v>
      </c>
      <c r="C15" s="4">
        <v>20024</v>
      </c>
      <c r="D15" s="4">
        <v>45384371</v>
      </c>
    </row>
    <row r="16" spans="2:4" ht="12.9" customHeight="1" x14ac:dyDescent="0.2">
      <c r="B16" s="20" t="s">
        <v>71</v>
      </c>
      <c r="C16" s="4">
        <v>21118</v>
      </c>
      <c r="D16" s="4">
        <v>47385451</v>
      </c>
    </row>
    <row r="17" spans="2:4" ht="12.9" customHeight="1" x14ac:dyDescent="0.2">
      <c r="B17" s="20" t="s">
        <v>72</v>
      </c>
      <c r="C17" s="4">
        <v>22003</v>
      </c>
      <c r="D17" s="4">
        <v>47633948</v>
      </c>
    </row>
    <row r="18" spans="2:4" ht="12.9" customHeight="1" x14ac:dyDescent="0.2">
      <c r="B18" s="20" t="s">
        <v>73</v>
      </c>
      <c r="C18" s="4">
        <v>20885</v>
      </c>
      <c r="D18" s="4">
        <v>46114371</v>
      </c>
    </row>
    <row r="19" spans="2:4" ht="12.9" customHeight="1" x14ac:dyDescent="0.2">
      <c r="B19" s="20" t="s">
        <v>74</v>
      </c>
      <c r="C19" s="4">
        <v>26093</v>
      </c>
      <c r="D19" s="4">
        <v>51748440</v>
      </c>
    </row>
    <row r="20" spans="2:4" ht="12.9" customHeight="1" x14ac:dyDescent="0.2">
      <c r="B20" s="11" t="s">
        <v>60</v>
      </c>
      <c r="C20" s="12">
        <f>SUM(C8:C19)</f>
        <v>264927</v>
      </c>
      <c r="D20" s="12">
        <f>SUM(D8:D19)</f>
        <v>568099044</v>
      </c>
    </row>
    <row r="21" spans="2:4" ht="12.9" customHeight="1" x14ac:dyDescent="0.2">
      <c r="B21" s="20" t="s">
        <v>170</v>
      </c>
    </row>
    <row r="22" spans="2:4" ht="12.9" customHeight="1" x14ac:dyDescent="0.2">
      <c r="C22" s="4"/>
      <c r="D22" s="5"/>
    </row>
    <row r="23" spans="2:4" ht="12.9" customHeight="1" x14ac:dyDescent="0.2">
      <c r="B23" s="31" t="s">
        <v>144</v>
      </c>
      <c r="C23" s="4"/>
      <c r="D23" s="6"/>
    </row>
    <row r="24" spans="2:4" ht="12.9" customHeight="1" x14ac:dyDescent="0.2">
      <c r="C24" s="4"/>
      <c r="D24" s="6"/>
    </row>
    <row r="25" spans="2:4" ht="12.9" customHeight="1" x14ac:dyDescent="0.2">
      <c r="D25" s="6"/>
    </row>
  </sheetData>
  <mergeCells count="2">
    <mergeCell ref="C6:D6"/>
    <mergeCell ref="B6:B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showGridLines="0" zoomScale="120" zoomScaleNormal="120" workbookViewId="0">
      <selection activeCell="B4" sqref="B4"/>
    </sheetView>
  </sheetViews>
  <sheetFormatPr defaultColWidth="9.28515625" defaultRowHeight="12.9" customHeight="1" x14ac:dyDescent="0.2"/>
  <cols>
    <col min="1" max="1" width="2.85546875" style="28" customWidth="1"/>
    <col min="2" max="2" width="23.140625" style="28" customWidth="1"/>
    <col min="3" max="4" width="14.140625" style="28" customWidth="1"/>
    <col min="5" max="5" width="20.140625" style="28" customWidth="1"/>
    <col min="6" max="6" width="16" style="28" customWidth="1"/>
    <col min="7" max="16384" width="9.28515625" style="28"/>
  </cols>
  <sheetData>
    <row r="2" spans="2:11" ht="12.9" customHeight="1" x14ac:dyDescent="0.3">
      <c r="B2" s="29" t="s">
        <v>145</v>
      </c>
    </row>
    <row r="3" spans="2:11" ht="12.9" customHeight="1" x14ac:dyDescent="0.2">
      <c r="B3" s="49" t="s">
        <v>228</v>
      </c>
    </row>
    <row r="6" spans="2:11" ht="30.6" x14ac:dyDescent="0.2">
      <c r="B6" s="53" t="s">
        <v>121</v>
      </c>
      <c r="C6" s="42" t="s">
        <v>61</v>
      </c>
      <c r="D6" s="42" t="s">
        <v>146</v>
      </c>
      <c r="E6" s="42" t="s">
        <v>62</v>
      </c>
      <c r="F6" s="42" t="s">
        <v>147</v>
      </c>
    </row>
    <row r="7" spans="2:11" ht="12.9" customHeight="1" x14ac:dyDescent="0.2">
      <c r="B7" s="28" t="s">
        <v>4</v>
      </c>
      <c r="C7" s="4">
        <v>157006</v>
      </c>
      <c r="D7" s="1">
        <f>C7/C13</f>
        <v>0.57566391311840259</v>
      </c>
      <c r="E7" s="4">
        <v>321397098</v>
      </c>
      <c r="F7" s="1">
        <f>E7/E13</f>
        <v>0.54268328980815894</v>
      </c>
    </row>
    <row r="8" spans="2:11" ht="12.9" customHeight="1" x14ac:dyDescent="0.2">
      <c r="B8" s="28" t="s">
        <v>5</v>
      </c>
      <c r="C8" s="4">
        <v>26505</v>
      </c>
      <c r="D8" s="1">
        <f>C8/C13</f>
        <v>9.7180821224687339E-2</v>
      </c>
      <c r="E8" s="4">
        <v>74375610</v>
      </c>
      <c r="F8" s="1">
        <f>E8/E13</f>
        <v>0.12558421021053714</v>
      </c>
    </row>
    <row r="9" spans="2:11" ht="12.9" customHeight="1" x14ac:dyDescent="0.2">
      <c r="B9" s="28" t="s">
        <v>6</v>
      </c>
      <c r="C9" s="4">
        <v>21211</v>
      </c>
      <c r="D9" s="1">
        <f>C9/C13</f>
        <v>7.7770322542797324E-2</v>
      </c>
      <c r="E9" s="4">
        <v>46453813</v>
      </c>
      <c r="F9" s="1">
        <f>E9/E13</f>
        <v>7.8437883290946891E-2</v>
      </c>
    </row>
    <row r="10" spans="2:11" ht="12.9" customHeight="1" x14ac:dyDescent="0.2">
      <c r="B10" s="28" t="s">
        <v>7</v>
      </c>
      <c r="C10" s="4">
        <v>11174</v>
      </c>
      <c r="D10" s="1">
        <f>C10/C13</f>
        <v>4.0969571641752738E-2</v>
      </c>
      <c r="E10" s="4">
        <v>26912770</v>
      </c>
      <c r="F10" s="1">
        <f>E10/E13</f>
        <v>4.5442571362141936E-2</v>
      </c>
    </row>
    <row r="11" spans="2:11" ht="12.9" customHeight="1" x14ac:dyDescent="0.2">
      <c r="B11" s="28" t="s">
        <v>8</v>
      </c>
      <c r="C11" s="4">
        <v>11203</v>
      </c>
      <c r="D11" s="1">
        <f>C11/C13</f>
        <v>4.1075900402949339E-2</v>
      </c>
      <c r="E11" s="4">
        <v>26210430</v>
      </c>
      <c r="F11" s="1">
        <f>E11/E13</f>
        <v>4.4256660897686338E-2</v>
      </c>
    </row>
    <row r="12" spans="2:11" ht="12.9" customHeight="1" x14ac:dyDescent="0.2">
      <c r="B12" s="13" t="s">
        <v>148</v>
      </c>
      <c r="C12" s="14">
        <v>45640</v>
      </c>
      <c r="D12" s="15">
        <f>C12/C13</f>
        <v>0.16733947106941069</v>
      </c>
      <c r="E12" s="14">
        <v>96887232</v>
      </c>
      <c r="F12" s="15">
        <f>E12/E13</f>
        <v>0.16359538443052876</v>
      </c>
    </row>
    <row r="13" spans="2:11" ht="12.9" customHeight="1" x14ac:dyDescent="0.2">
      <c r="B13" s="11" t="s">
        <v>149</v>
      </c>
      <c r="C13" s="12">
        <v>272739</v>
      </c>
      <c r="D13" s="12"/>
      <c r="E13" s="12">
        <v>592236953</v>
      </c>
      <c r="F13" s="11"/>
    </row>
    <row r="14" spans="2:11" ht="12.9" customHeight="1" x14ac:dyDescent="0.2">
      <c r="B14" s="20" t="s">
        <v>170</v>
      </c>
    </row>
    <row r="16" spans="2:11" ht="12.9" customHeight="1" x14ac:dyDescent="0.2">
      <c r="B16" s="34" t="s">
        <v>150</v>
      </c>
      <c r="C16" s="34"/>
      <c r="D16" s="34"/>
      <c r="E16" s="34"/>
      <c r="F16" s="34"/>
      <c r="G16" s="34"/>
      <c r="H16" s="34"/>
      <c r="I16" s="34"/>
      <c r="J16" s="34"/>
      <c r="K16" s="34"/>
    </row>
    <row r="33" spans="2:8" ht="12.9" customHeight="1" x14ac:dyDescent="0.2">
      <c r="H33" s="28" t="s">
        <v>9</v>
      </c>
    </row>
    <row r="37" spans="2:8" ht="12.9" customHeight="1" x14ac:dyDescent="0.2">
      <c r="B37" s="45"/>
      <c r="E37" s="45"/>
    </row>
  </sheetData>
  <pageMargins left="0.7" right="0.7" top="0.75" bottom="0.75" header="0.3" footer="0.3"/>
  <pageSetup paperSize="9" scale="63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showGridLines="0" zoomScale="140" zoomScaleNormal="140" workbookViewId="0">
      <selection activeCell="B2" sqref="B2"/>
    </sheetView>
  </sheetViews>
  <sheetFormatPr defaultColWidth="9.28515625" defaultRowHeight="12.9" customHeight="1" x14ac:dyDescent="0.2"/>
  <cols>
    <col min="1" max="1" width="2.85546875" style="28" customWidth="1"/>
    <col min="2" max="2" width="21" style="28" customWidth="1"/>
    <col min="3" max="3" width="18.85546875" style="28" customWidth="1"/>
    <col min="4" max="4" width="24.7109375" style="28" customWidth="1"/>
    <col min="5" max="5" width="18.28515625" style="28" customWidth="1"/>
    <col min="6" max="6" width="12.85546875" style="28" customWidth="1"/>
    <col min="7" max="16384" width="9.28515625" style="28"/>
  </cols>
  <sheetData>
    <row r="1" spans="2:6" ht="12.9" customHeight="1" x14ac:dyDescent="0.2">
      <c r="B1" s="57" t="s">
        <v>0</v>
      </c>
      <c r="C1" s="57"/>
      <c r="D1" s="57"/>
      <c r="E1" s="57"/>
    </row>
    <row r="2" spans="2:6" ht="15.6" x14ac:dyDescent="0.3">
      <c r="B2" s="36" t="s">
        <v>151</v>
      </c>
      <c r="C2" s="7"/>
      <c r="D2" s="7"/>
      <c r="E2" s="7"/>
    </row>
    <row r="3" spans="2:6" ht="12.9" customHeight="1" x14ac:dyDescent="0.2">
      <c r="B3" s="7"/>
      <c r="C3" s="7"/>
      <c r="D3" s="7"/>
      <c r="E3" s="7"/>
      <c r="F3" s="7"/>
    </row>
    <row r="5" spans="2:6" ht="12.9" customHeight="1" x14ac:dyDescent="0.2">
      <c r="B5" s="60" t="s">
        <v>57</v>
      </c>
      <c r="C5" s="65" t="s">
        <v>152</v>
      </c>
      <c r="D5" s="65" t="s">
        <v>219</v>
      </c>
      <c r="E5" s="52" t="s">
        <v>153</v>
      </c>
    </row>
    <row r="6" spans="2:6" ht="19.2" customHeight="1" x14ac:dyDescent="0.2">
      <c r="B6" s="61"/>
      <c r="C6" s="65"/>
      <c r="D6" s="65"/>
      <c r="E6" s="52" t="s">
        <v>154</v>
      </c>
    </row>
    <row r="7" spans="2:6" ht="12.9" customHeight="1" x14ac:dyDescent="0.2">
      <c r="B7" s="20" t="s">
        <v>63</v>
      </c>
      <c r="C7" s="4">
        <v>1912497</v>
      </c>
      <c r="D7" s="4">
        <v>16312</v>
      </c>
      <c r="E7" s="4">
        <f>C7+D7</f>
        <v>1928809</v>
      </c>
    </row>
    <row r="8" spans="2:6" ht="12.9" customHeight="1" x14ac:dyDescent="0.2">
      <c r="B8" s="20" t="s">
        <v>64</v>
      </c>
      <c r="C8" s="4">
        <v>1917917</v>
      </c>
      <c r="D8" s="4">
        <v>13729</v>
      </c>
      <c r="E8" s="4">
        <f t="shared" ref="E8:E18" si="0">C8+D8</f>
        <v>1931646</v>
      </c>
    </row>
    <row r="9" spans="2:6" ht="12.9" customHeight="1" x14ac:dyDescent="0.2">
      <c r="B9" s="20" t="s">
        <v>65</v>
      </c>
      <c r="C9" s="4">
        <v>1922294</v>
      </c>
      <c r="D9" s="4">
        <v>14565</v>
      </c>
      <c r="E9" s="4">
        <f t="shared" si="0"/>
        <v>1936859</v>
      </c>
    </row>
    <row r="10" spans="2:6" ht="12.9" customHeight="1" x14ac:dyDescent="0.2">
      <c r="B10" s="20" t="s">
        <v>66</v>
      </c>
      <c r="C10" s="4">
        <v>1932509</v>
      </c>
      <c r="D10" s="4">
        <v>16647</v>
      </c>
      <c r="E10" s="4">
        <f t="shared" si="0"/>
        <v>1949156</v>
      </c>
    </row>
    <row r="11" spans="2:6" ht="12.9" customHeight="1" x14ac:dyDescent="0.2">
      <c r="B11" s="20" t="s">
        <v>67</v>
      </c>
      <c r="C11" s="4">
        <v>1937224</v>
      </c>
      <c r="D11" s="4">
        <v>14502</v>
      </c>
      <c r="E11" s="4">
        <f t="shared" si="0"/>
        <v>1951726</v>
      </c>
    </row>
    <row r="12" spans="2:6" ht="12.9" customHeight="1" x14ac:dyDescent="0.2">
      <c r="B12" s="20" t="s">
        <v>68</v>
      </c>
      <c r="C12" s="4">
        <v>1938688</v>
      </c>
      <c r="D12" s="4">
        <v>14257</v>
      </c>
      <c r="E12" s="4">
        <f t="shared" si="0"/>
        <v>1952945</v>
      </c>
    </row>
    <row r="13" spans="2:6" ht="12.9" customHeight="1" x14ac:dyDescent="0.2">
      <c r="B13" s="20" t="s">
        <v>69</v>
      </c>
      <c r="C13" s="4">
        <v>1941666</v>
      </c>
      <c r="D13" s="4">
        <v>16825</v>
      </c>
      <c r="E13" s="4">
        <f t="shared" si="0"/>
        <v>1958491</v>
      </c>
    </row>
    <row r="14" spans="2:6" ht="12.9" customHeight="1" x14ac:dyDescent="0.2">
      <c r="B14" s="20" t="s">
        <v>70</v>
      </c>
      <c r="C14" s="4">
        <v>1944630</v>
      </c>
      <c r="D14" s="4">
        <v>13998</v>
      </c>
      <c r="E14" s="4">
        <f t="shared" si="0"/>
        <v>1958628</v>
      </c>
    </row>
    <row r="15" spans="2:6" ht="12.9" customHeight="1" x14ac:dyDescent="0.2">
      <c r="B15" s="20" t="s">
        <v>71</v>
      </c>
      <c r="C15" s="4">
        <v>1945656</v>
      </c>
      <c r="D15" s="4">
        <v>14215</v>
      </c>
      <c r="E15" s="4">
        <f t="shared" si="0"/>
        <v>1959871</v>
      </c>
    </row>
    <row r="16" spans="2:6" ht="12.9" customHeight="1" x14ac:dyDescent="0.2">
      <c r="B16" s="20" t="s">
        <v>72</v>
      </c>
      <c r="C16" s="4">
        <v>1946947</v>
      </c>
      <c r="D16" s="4">
        <v>17031</v>
      </c>
      <c r="E16" s="4">
        <f t="shared" si="0"/>
        <v>1963978</v>
      </c>
    </row>
    <row r="17" spans="2:5" ht="12.9" customHeight="1" x14ac:dyDescent="0.2">
      <c r="B17" s="20" t="s">
        <v>73</v>
      </c>
      <c r="C17" s="4">
        <v>1957306</v>
      </c>
      <c r="D17" s="4">
        <v>14496</v>
      </c>
      <c r="E17" s="4">
        <f t="shared" si="0"/>
        <v>1971802</v>
      </c>
    </row>
    <row r="18" spans="2:5" ht="12.9" customHeight="1" x14ac:dyDescent="0.2">
      <c r="B18" s="56" t="s">
        <v>74</v>
      </c>
      <c r="C18" s="23">
        <v>1956154</v>
      </c>
      <c r="D18" s="23">
        <v>14870</v>
      </c>
      <c r="E18" s="23">
        <f t="shared" si="0"/>
        <v>1971024</v>
      </c>
    </row>
    <row r="19" spans="2:5" ht="12.9" customHeight="1" x14ac:dyDescent="0.2">
      <c r="B19" s="20" t="s">
        <v>170</v>
      </c>
      <c r="C19" s="4"/>
      <c r="D19" s="4"/>
      <c r="E19" s="4"/>
    </row>
    <row r="20" spans="2:5" ht="12.9" customHeight="1" x14ac:dyDescent="0.2">
      <c r="C20" s="4"/>
      <c r="D20" s="4"/>
      <c r="E20" s="4"/>
    </row>
    <row r="21" spans="2:5" ht="12.9" customHeight="1" x14ac:dyDescent="0.2">
      <c r="B21" s="31" t="s">
        <v>155</v>
      </c>
      <c r="D21" s="4"/>
      <c r="E21" s="4"/>
    </row>
  </sheetData>
  <mergeCells count="4">
    <mergeCell ref="B1:E1"/>
    <mergeCell ref="B5:B6"/>
    <mergeCell ref="C5:C6"/>
    <mergeCell ref="D5:D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showGridLines="0" zoomScale="130" zoomScaleNormal="130" workbookViewId="0">
      <selection activeCell="B2" sqref="B2"/>
    </sheetView>
  </sheetViews>
  <sheetFormatPr defaultColWidth="9.28515625" defaultRowHeight="12.9" customHeight="1" x14ac:dyDescent="0.2"/>
  <cols>
    <col min="1" max="1" width="2.85546875" style="28" customWidth="1"/>
    <col min="2" max="2" width="21.28515625" style="28" customWidth="1"/>
    <col min="3" max="3" width="19.42578125" style="28" customWidth="1"/>
    <col min="4" max="4" width="22.140625" style="28" customWidth="1"/>
    <col min="5" max="5" width="21.28515625" style="28" customWidth="1"/>
    <col min="6" max="6" width="17.42578125" style="28" customWidth="1"/>
    <col min="7" max="8" width="13.7109375" style="28" customWidth="1"/>
    <col min="9" max="9" width="17.7109375" style="28" customWidth="1"/>
    <col min="10" max="10" width="17.140625" style="28" customWidth="1"/>
    <col min="11" max="11" width="16.7109375" style="28" customWidth="1"/>
    <col min="12" max="12" width="19.42578125" style="28" customWidth="1"/>
    <col min="13" max="13" width="13.85546875" style="28" customWidth="1"/>
    <col min="14" max="14" width="16.42578125" style="28" customWidth="1"/>
    <col min="15" max="15" width="12.7109375" style="28" customWidth="1"/>
    <col min="16" max="16" width="17.28515625" style="28" customWidth="1"/>
    <col min="17" max="16384" width="9.28515625" style="28"/>
  </cols>
  <sheetData>
    <row r="2" spans="2:4" ht="15.6" x14ac:dyDescent="0.3">
      <c r="B2" s="29" t="s">
        <v>156</v>
      </c>
    </row>
    <row r="5" spans="2:4" ht="12.9" customHeight="1" x14ac:dyDescent="0.2">
      <c r="B5" s="60" t="s">
        <v>57</v>
      </c>
      <c r="C5" s="65" t="s">
        <v>157</v>
      </c>
      <c r="D5" s="65" t="s">
        <v>158</v>
      </c>
    </row>
    <row r="6" spans="2:4" ht="12.9" customHeight="1" x14ac:dyDescent="0.2">
      <c r="B6" s="61"/>
      <c r="C6" s="65"/>
      <c r="D6" s="65"/>
    </row>
    <row r="7" spans="2:4" ht="12.9" customHeight="1" x14ac:dyDescent="0.2">
      <c r="B7" s="20" t="s">
        <v>63</v>
      </c>
      <c r="C7" s="4">
        <v>3369529</v>
      </c>
      <c r="D7" s="4">
        <v>1372260931</v>
      </c>
    </row>
    <row r="8" spans="2:4" ht="12.9" customHeight="1" x14ac:dyDescent="0.2">
      <c r="B8" s="20" t="s">
        <v>64</v>
      </c>
      <c r="C8" s="4">
        <v>3445018</v>
      </c>
      <c r="D8" s="4">
        <v>1285620329</v>
      </c>
    </row>
    <row r="9" spans="2:4" ht="12.9" customHeight="1" x14ac:dyDescent="0.2">
      <c r="B9" s="20" t="s">
        <v>159</v>
      </c>
      <c r="C9" s="4">
        <v>3593304</v>
      </c>
      <c r="D9" s="4">
        <v>1298430257</v>
      </c>
    </row>
    <row r="10" spans="2:4" ht="12.9" customHeight="1" x14ac:dyDescent="0.2">
      <c r="B10" s="20" t="s">
        <v>66</v>
      </c>
      <c r="C10" s="4">
        <v>3611457</v>
      </c>
      <c r="D10" s="4">
        <v>1373853355</v>
      </c>
    </row>
    <row r="11" spans="2:4" ht="12.9" customHeight="1" x14ac:dyDescent="0.2">
      <c r="B11" s="20" t="s">
        <v>67</v>
      </c>
      <c r="C11" s="4">
        <v>3676203</v>
      </c>
      <c r="D11" s="4">
        <v>1363256091</v>
      </c>
    </row>
    <row r="12" spans="2:4" ht="12.9" customHeight="1" x14ac:dyDescent="0.2">
      <c r="B12" s="20" t="s">
        <v>68</v>
      </c>
      <c r="C12" s="4">
        <v>3631134</v>
      </c>
      <c r="D12" s="4">
        <v>1426382286</v>
      </c>
    </row>
    <row r="13" spans="2:4" ht="12.9" customHeight="1" x14ac:dyDescent="0.2">
      <c r="B13" s="20" t="s">
        <v>69</v>
      </c>
      <c r="C13" s="4">
        <v>4048487</v>
      </c>
      <c r="D13" s="4">
        <v>1436165927</v>
      </c>
    </row>
    <row r="14" spans="2:4" ht="12.9" customHeight="1" x14ac:dyDescent="0.2">
      <c r="B14" s="20" t="s">
        <v>70</v>
      </c>
      <c r="C14" s="4">
        <v>3925277</v>
      </c>
      <c r="D14" s="4">
        <v>1361698437</v>
      </c>
    </row>
    <row r="15" spans="2:4" ht="12.9" customHeight="1" x14ac:dyDescent="0.2">
      <c r="B15" s="20" t="s">
        <v>71</v>
      </c>
      <c r="C15" s="4">
        <v>3962307</v>
      </c>
      <c r="D15" s="4">
        <v>1369863435</v>
      </c>
    </row>
    <row r="16" spans="2:4" ht="12.9" customHeight="1" x14ac:dyDescent="0.2">
      <c r="B16" s="20" t="s">
        <v>72</v>
      </c>
      <c r="C16" s="4">
        <v>4022847</v>
      </c>
      <c r="D16" s="4">
        <v>1385446207</v>
      </c>
    </row>
    <row r="17" spans="2:7" ht="12.9" customHeight="1" x14ac:dyDescent="0.2">
      <c r="B17" s="20" t="s">
        <v>73</v>
      </c>
      <c r="C17" s="4">
        <v>3992395</v>
      </c>
      <c r="D17" s="4">
        <v>1387192721</v>
      </c>
    </row>
    <row r="18" spans="2:7" ht="12.9" customHeight="1" x14ac:dyDescent="0.2">
      <c r="B18" s="49" t="s">
        <v>74</v>
      </c>
      <c r="C18" s="4">
        <v>4220541</v>
      </c>
      <c r="D18" s="4">
        <v>1397879420</v>
      </c>
    </row>
    <row r="19" spans="2:7" ht="12.9" customHeight="1" x14ac:dyDescent="0.2">
      <c r="B19" s="11" t="s">
        <v>60</v>
      </c>
      <c r="C19" s="12">
        <v>45498499</v>
      </c>
      <c r="D19" s="12">
        <v>16458049396</v>
      </c>
    </row>
    <row r="20" spans="2:7" ht="12.9" customHeight="1" x14ac:dyDescent="0.2">
      <c r="B20" s="20" t="s">
        <v>170</v>
      </c>
    </row>
    <row r="22" spans="2:7" ht="12.9" customHeight="1" x14ac:dyDescent="0.2">
      <c r="B22" s="34" t="s">
        <v>160</v>
      </c>
      <c r="C22" s="34"/>
      <c r="D22" s="34"/>
      <c r="E22" s="34"/>
      <c r="F22" s="34"/>
      <c r="G22" s="34"/>
    </row>
    <row r="24" spans="2:7" ht="12.9" customHeight="1" x14ac:dyDescent="0.2">
      <c r="F24" s="45"/>
    </row>
  </sheetData>
  <mergeCells count="3">
    <mergeCell ref="B5:B6"/>
    <mergeCell ref="C5:C6"/>
    <mergeCell ref="D5:D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5"/>
  <sheetViews>
    <sheetView showGridLines="0" zoomScale="160" zoomScaleNormal="160" workbookViewId="0">
      <selection activeCell="B2" sqref="B2"/>
    </sheetView>
  </sheetViews>
  <sheetFormatPr defaultColWidth="9.28515625" defaultRowHeight="12.9" customHeight="1" x14ac:dyDescent="0.2"/>
  <cols>
    <col min="1" max="1" width="2.85546875" style="28" customWidth="1"/>
    <col min="2" max="2" width="21.28515625" style="28" customWidth="1"/>
    <col min="3" max="3" width="15.7109375" style="28" customWidth="1"/>
    <col min="4" max="4" width="22.28515625" style="28" customWidth="1"/>
    <col min="5" max="16384" width="9.28515625" style="28"/>
  </cols>
  <sheetData>
    <row r="2" spans="2:4" ht="15.6" x14ac:dyDescent="0.3">
      <c r="B2" s="29" t="s">
        <v>161</v>
      </c>
    </row>
    <row r="3" spans="2:4" ht="12.9" customHeight="1" x14ac:dyDescent="0.3">
      <c r="B3" s="29"/>
    </row>
    <row r="5" spans="2:4" ht="12.9" customHeight="1" x14ac:dyDescent="0.2">
      <c r="B5" s="31" t="s">
        <v>162</v>
      </c>
    </row>
    <row r="7" spans="2:4" ht="12.9" customHeight="1" x14ac:dyDescent="0.2">
      <c r="B7" s="66" t="s">
        <v>57</v>
      </c>
      <c r="C7" s="65" t="s">
        <v>61</v>
      </c>
      <c r="D7" s="65" t="s">
        <v>62</v>
      </c>
    </row>
    <row r="8" spans="2:4" ht="16.8" customHeight="1" x14ac:dyDescent="0.2">
      <c r="B8" s="66"/>
      <c r="C8" s="65"/>
      <c r="D8" s="65"/>
    </row>
    <row r="9" spans="2:4" ht="12.9" customHeight="1" x14ac:dyDescent="0.2">
      <c r="B9" s="20" t="s">
        <v>63</v>
      </c>
      <c r="C9" s="4">
        <v>3287109</v>
      </c>
      <c r="D9" s="4">
        <v>1279842592</v>
      </c>
    </row>
    <row r="10" spans="2:4" ht="12.9" customHeight="1" x14ac:dyDescent="0.2">
      <c r="B10" s="20" t="s">
        <v>64</v>
      </c>
      <c r="C10" s="4">
        <v>3349442</v>
      </c>
      <c r="D10" s="4">
        <v>1202624920</v>
      </c>
    </row>
    <row r="11" spans="2:4" ht="12.9" customHeight="1" x14ac:dyDescent="0.2">
      <c r="B11" s="20" t="s">
        <v>65</v>
      </c>
      <c r="C11" s="4">
        <v>3493236</v>
      </c>
      <c r="D11" s="4">
        <v>1201933238</v>
      </c>
    </row>
    <row r="12" spans="2:4" ht="12.9" customHeight="1" x14ac:dyDescent="0.2">
      <c r="B12" s="20" t="s">
        <v>66</v>
      </c>
      <c r="C12" s="4">
        <v>3505097</v>
      </c>
      <c r="D12" s="4">
        <v>1280034234</v>
      </c>
    </row>
    <row r="13" spans="2:4" ht="12.9" customHeight="1" x14ac:dyDescent="0.2">
      <c r="B13" s="20" t="s">
        <v>67</v>
      </c>
      <c r="C13" s="4">
        <v>3571167</v>
      </c>
      <c r="D13" s="4">
        <v>1267040881</v>
      </c>
    </row>
    <row r="14" spans="2:4" ht="12.9" customHeight="1" x14ac:dyDescent="0.2">
      <c r="B14" s="20" t="s">
        <v>68</v>
      </c>
      <c r="C14" s="4">
        <v>3522819</v>
      </c>
      <c r="D14" s="4">
        <v>1318584118</v>
      </c>
    </row>
    <row r="15" spans="2:4" ht="12.9" customHeight="1" x14ac:dyDescent="0.2">
      <c r="B15" s="20" t="s">
        <v>69</v>
      </c>
      <c r="C15" s="4">
        <v>3897312</v>
      </c>
      <c r="D15" s="4">
        <v>1326004138</v>
      </c>
    </row>
    <row r="16" spans="2:4" ht="12.9" customHeight="1" x14ac:dyDescent="0.2">
      <c r="B16" s="20" t="s">
        <v>70</v>
      </c>
      <c r="C16" s="4">
        <v>3813101</v>
      </c>
      <c r="D16" s="4">
        <v>1290268714</v>
      </c>
    </row>
    <row r="17" spans="2:4" ht="12.9" customHeight="1" x14ac:dyDescent="0.2">
      <c r="B17" s="20" t="s">
        <v>71</v>
      </c>
      <c r="C17" s="4">
        <v>3795428</v>
      </c>
      <c r="D17" s="4">
        <v>1271530896</v>
      </c>
    </row>
    <row r="18" spans="2:4" ht="12.9" customHeight="1" x14ac:dyDescent="0.2">
      <c r="B18" s="20" t="s">
        <v>72</v>
      </c>
      <c r="C18" s="4">
        <v>3848666</v>
      </c>
      <c r="D18" s="4">
        <v>1276740073</v>
      </c>
    </row>
    <row r="19" spans="2:4" ht="12.9" customHeight="1" x14ac:dyDescent="0.2">
      <c r="B19" s="20" t="s">
        <v>73</v>
      </c>
      <c r="C19" s="4">
        <v>3818978</v>
      </c>
      <c r="D19" s="4">
        <v>1292138665</v>
      </c>
    </row>
    <row r="20" spans="2:4" ht="12.9" customHeight="1" x14ac:dyDescent="0.2">
      <c r="B20" s="49" t="s">
        <v>74</v>
      </c>
      <c r="C20" s="4">
        <v>4048500</v>
      </c>
      <c r="D20" s="4">
        <v>1295419115</v>
      </c>
    </row>
    <row r="21" spans="2:4" ht="12.9" customHeight="1" x14ac:dyDescent="0.2">
      <c r="B21" s="11" t="s">
        <v>60</v>
      </c>
      <c r="C21" s="12">
        <v>43950855</v>
      </c>
      <c r="D21" s="12">
        <v>15302161584</v>
      </c>
    </row>
    <row r="22" spans="2:4" ht="12.9" customHeight="1" x14ac:dyDescent="0.2">
      <c r="B22" s="20" t="s">
        <v>170</v>
      </c>
    </row>
    <row r="24" spans="2:4" ht="12.9" customHeight="1" x14ac:dyDescent="0.2">
      <c r="B24" s="31" t="s">
        <v>163</v>
      </c>
    </row>
    <row r="46" spans="2:4" ht="12.9" customHeight="1" x14ac:dyDescent="0.2">
      <c r="B46" s="34" t="s">
        <v>220</v>
      </c>
    </row>
    <row r="47" spans="2:4" ht="12.9" customHeight="1" x14ac:dyDescent="0.2">
      <c r="C47" s="7"/>
      <c r="D47" s="7"/>
    </row>
    <row r="48" spans="2:4" ht="12.9" customHeight="1" x14ac:dyDescent="0.2">
      <c r="B48" s="66" t="s">
        <v>57</v>
      </c>
      <c r="C48" s="65" t="s">
        <v>61</v>
      </c>
      <c r="D48" s="65" t="s">
        <v>62</v>
      </c>
    </row>
    <row r="49" spans="2:4" ht="15.6" customHeight="1" x14ac:dyDescent="0.2">
      <c r="B49" s="66"/>
      <c r="C49" s="65"/>
      <c r="D49" s="65"/>
    </row>
    <row r="50" spans="2:4" ht="12.9" customHeight="1" x14ac:dyDescent="0.2">
      <c r="B50" s="20" t="s">
        <v>63</v>
      </c>
      <c r="C50" s="4">
        <v>82420</v>
      </c>
      <c r="D50" s="4">
        <v>92418339</v>
      </c>
    </row>
    <row r="51" spans="2:4" ht="12.9" customHeight="1" x14ac:dyDescent="0.2">
      <c r="B51" s="20" t="s">
        <v>64</v>
      </c>
      <c r="C51" s="4">
        <v>95576</v>
      </c>
      <c r="D51" s="4">
        <v>82995409</v>
      </c>
    </row>
    <row r="52" spans="2:4" ht="12.9" customHeight="1" x14ac:dyDescent="0.2">
      <c r="B52" s="20" t="s">
        <v>65</v>
      </c>
      <c r="C52" s="4">
        <v>100068</v>
      </c>
      <c r="D52" s="4">
        <v>96497019</v>
      </c>
    </row>
    <row r="53" spans="2:4" ht="12.9" customHeight="1" x14ac:dyDescent="0.2">
      <c r="B53" s="20" t="s">
        <v>66</v>
      </c>
      <c r="C53" s="4">
        <v>106360</v>
      </c>
      <c r="D53" s="4">
        <v>93819121</v>
      </c>
    </row>
    <row r="54" spans="2:4" ht="12.9" customHeight="1" x14ac:dyDescent="0.2">
      <c r="B54" s="20" t="s">
        <v>67</v>
      </c>
      <c r="C54" s="4">
        <v>105036</v>
      </c>
      <c r="D54" s="4">
        <v>96215210</v>
      </c>
    </row>
    <row r="55" spans="2:4" ht="12.9" customHeight="1" x14ac:dyDescent="0.2">
      <c r="B55" s="20" t="s">
        <v>68</v>
      </c>
      <c r="C55" s="4">
        <v>108315</v>
      </c>
      <c r="D55" s="4">
        <v>107798168</v>
      </c>
    </row>
    <row r="56" spans="2:4" ht="12.9" customHeight="1" x14ac:dyDescent="0.2">
      <c r="B56" s="20" t="s">
        <v>69</v>
      </c>
      <c r="C56" s="4">
        <v>151175</v>
      </c>
      <c r="D56" s="4">
        <v>110161789</v>
      </c>
    </row>
    <row r="57" spans="2:4" ht="12.9" customHeight="1" x14ac:dyDescent="0.2">
      <c r="B57" s="20" t="s">
        <v>70</v>
      </c>
      <c r="C57" s="4">
        <v>112176</v>
      </c>
      <c r="D57" s="4">
        <v>71429723</v>
      </c>
    </row>
    <row r="58" spans="2:4" ht="12.9" customHeight="1" x14ac:dyDescent="0.2">
      <c r="B58" s="20" t="s">
        <v>71</v>
      </c>
      <c r="C58" s="4">
        <v>166879</v>
      </c>
      <c r="D58" s="4">
        <v>98332539</v>
      </c>
    </row>
    <row r="59" spans="2:4" ht="12.9" customHeight="1" x14ac:dyDescent="0.2">
      <c r="B59" s="20" t="s">
        <v>72</v>
      </c>
      <c r="C59" s="4">
        <v>174181</v>
      </c>
      <c r="D59" s="4">
        <v>108706134</v>
      </c>
    </row>
    <row r="60" spans="2:4" ht="12.9" customHeight="1" x14ac:dyDescent="0.2">
      <c r="B60" s="20" t="s">
        <v>73</v>
      </c>
      <c r="C60" s="4">
        <v>173417</v>
      </c>
      <c r="D60" s="4">
        <v>95054056</v>
      </c>
    </row>
    <row r="61" spans="2:4" ht="12.9" customHeight="1" x14ac:dyDescent="0.2">
      <c r="B61" s="54" t="s">
        <v>74</v>
      </c>
      <c r="C61" s="4">
        <v>172041</v>
      </c>
      <c r="D61" s="4">
        <v>102460305</v>
      </c>
    </row>
    <row r="62" spans="2:4" ht="12.9" customHeight="1" x14ac:dyDescent="0.2">
      <c r="B62" s="11" t="s">
        <v>60</v>
      </c>
      <c r="C62" s="12">
        <v>1547644</v>
      </c>
      <c r="D62" s="12">
        <v>1155887812</v>
      </c>
    </row>
    <row r="63" spans="2:4" ht="12.9" customHeight="1" x14ac:dyDescent="0.2">
      <c r="B63" s="20" t="s">
        <v>170</v>
      </c>
    </row>
    <row r="65" spans="2:2" ht="12.9" customHeight="1" x14ac:dyDescent="0.2">
      <c r="B65" s="31" t="s">
        <v>221</v>
      </c>
    </row>
  </sheetData>
  <mergeCells count="6">
    <mergeCell ref="B48:B49"/>
    <mergeCell ref="C48:C49"/>
    <mergeCell ref="D48:D49"/>
    <mergeCell ref="B7:B8"/>
    <mergeCell ref="C7:C8"/>
    <mergeCell ref="D7:D8"/>
  </mergeCells>
  <pageMargins left="0.7" right="0.7" top="0.75" bottom="0.75" header="0.3" footer="0.3"/>
  <pageSetup paperSize="9" orientation="portrait" r:id="rId1"/>
  <rowBreaks count="1" manualBreakCount="1">
    <brk id="43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showGridLines="0" zoomScale="130" zoomScaleNormal="130" workbookViewId="0">
      <selection activeCell="B2" sqref="B2"/>
    </sheetView>
  </sheetViews>
  <sheetFormatPr defaultColWidth="9.28515625" defaultRowHeight="12.9" customHeight="1" x14ac:dyDescent="0.2"/>
  <cols>
    <col min="1" max="1" width="2.85546875" style="28" customWidth="1"/>
    <col min="2" max="2" width="31.28515625" style="28" customWidth="1"/>
    <col min="3" max="3" width="15.42578125" style="28" customWidth="1"/>
    <col min="4" max="4" width="23.7109375" style="28" customWidth="1"/>
    <col min="5" max="16384" width="9.28515625" style="28"/>
  </cols>
  <sheetData>
    <row r="2" spans="2:4" ht="15.6" x14ac:dyDescent="0.3">
      <c r="B2" s="29" t="s">
        <v>164</v>
      </c>
    </row>
    <row r="3" spans="2:4" ht="12.9" customHeight="1" x14ac:dyDescent="0.2">
      <c r="B3" s="28" t="s">
        <v>165</v>
      </c>
    </row>
    <row r="6" spans="2:4" ht="20.399999999999999" x14ac:dyDescent="0.2">
      <c r="B6" s="53" t="s">
        <v>166</v>
      </c>
      <c r="C6" s="52" t="s">
        <v>58</v>
      </c>
      <c r="D6" s="52" t="s">
        <v>59</v>
      </c>
    </row>
    <row r="7" spans="2:4" ht="12.9" customHeight="1" x14ac:dyDescent="0.2">
      <c r="B7" s="49" t="s">
        <v>167</v>
      </c>
      <c r="C7" s="4">
        <v>7258363</v>
      </c>
      <c r="D7" s="4">
        <v>420990</v>
      </c>
    </row>
    <row r="8" spans="2:4" ht="12.9" customHeight="1" x14ac:dyDescent="0.2">
      <c r="B8" s="49" t="s">
        <v>168</v>
      </c>
      <c r="C8" s="4">
        <v>547049</v>
      </c>
      <c r="D8" s="4">
        <v>1393</v>
      </c>
    </row>
    <row r="9" spans="2:4" ht="12.9" customHeight="1" x14ac:dyDescent="0.2">
      <c r="B9" s="11" t="s">
        <v>60</v>
      </c>
      <c r="C9" s="12">
        <f>SUM(C7:C8)</f>
        <v>7805412</v>
      </c>
      <c r="D9" s="12">
        <f>SUM(D7:D8)</f>
        <v>422383</v>
      </c>
    </row>
    <row r="10" spans="2:4" ht="12.9" customHeight="1" x14ac:dyDescent="0.2">
      <c r="B10" s="28" t="s">
        <v>169</v>
      </c>
    </row>
    <row r="11" spans="2:4" ht="12.9" customHeight="1" x14ac:dyDescent="0.2">
      <c r="B11" s="20" t="s">
        <v>170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showGridLines="0" zoomScale="130" zoomScaleNormal="130" workbookViewId="0">
      <selection activeCell="B2" sqref="B2"/>
    </sheetView>
  </sheetViews>
  <sheetFormatPr defaultColWidth="9.28515625" defaultRowHeight="12.9" customHeight="1" x14ac:dyDescent="0.2"/>
  <cols>
    <col min="1" max="1" width="2.85546875" style="28" customWidth="1"/>
    <col min="2" max="2" width="20.28515625" style="28" customWidth="1"/>
    <col min="3" max="3" width="20.140625" style="28" customWidth="1"/>
    <col min="4" max="4" width="24.7109375" style="28" customWidth="1"/>
    <col min="5" max="5" width="12.28515625" style="28" customWidth="1"/>
    <col min="6" max="6" width="18.140625" style="28" customWidth="1"/>
    <col min="7" max="7" width="17.28515625" style="28" customWidth="1"/>
    <col min="8" max="8" width="18.85546875" style="28" customWidth="1"/>
    <col min="9" max="9" width="14.28515625" style="28" customWidth="1"/>
    <col min="10" max="16384" width="9.28515625" style="28"/>
  </cols>
  <sheetData>
    <row r="2" spans="2:4" ht="15.6" x14ac:dyDescent="0.3">
      <c r="B2" s="29" t="s">
        <v>172</v>
      </c>
    </row>
    <row r="3" spans="2:4" ht="12.9" customHeight="1" x14ac:dyDescent="0.2">
      <c r="B3" s="28" t="s">
        <v>173</v>
      </c>
    </row>
    <row r="6" spans="2:4" ht="20.399999999999999" x14ac:dyDescent="0.2">
      <c r="B6" s="53" t="s">
        <v>57</v>
      </c>
      <c r="C6" s="52" t="s">
        <v>174</v>
      </c>
      <c r="D6" s="52" t="s">
        <v>222</v>
      </c>
    </row>
    <row r="7" spans="2:4" ht="12.9" customHeight="1" x14ac:dyDescent="0.2">
      <c r="B7" s="49" t="s">
        <v>63</v>
      </c>
      <c r="C7" s="4">
        <v>7672820</v>
      </c>
      <c r="D7" s="4">
        <v>425672</v>
      </c>
    </row>
    <row r="8" spans="2:4" ht="12.9" customHeight="1" x14ac:dyDescent="0.2">
      <c r="B8" s="49" t="s">
        <v>64</v>
      </c>
      <c r="C8" s="4">
        <v>7665095</v>
      </c>
      <c r="D8" s="4">
        <v>426306</v>
      </c>
    </row>
    <row r="9" spans="2:4" ht="12.9" customHeight="1" x14ac:dyDescent="0.2">
      <c r="B9" s="49" t="s">
        <v>65</v>
      </c>
      <c r="C9" s="4">
        <v>7680369</v>
      </c>
      <c r="D9" s="4">
        <v>427824</v>
      </c>
    </row>
    <row r="10" spans="2:4" ht="12.9" customHeight="1" x14ac:dyDescent="0.2">
      <c r="B10" s="49" t="s">
        <v>66</v>
      </c>
      <c r="C10" s="4">
        <v>7693506</v>
      </c>
      <c r="D10" s="4">
        <v>428511</v>
      </c>
    </row>
    <row r="11" spans="2:4" ht="12.9" customHeight="1" x14ac:dyDescent="0.2">
      <c r="B11" s="49" t="s">
        <v>67</v>
      </c>
      <c r="C11" s="4">
        <v>7708351</v>
      </c>
      <c r="D11" s="4">
        <v>429813</v>
      </c>
    </row>
    <row r="12" spans="2:4" ht="12.9" customHeight="1" x14ac:dyDescent="0.2">
      <c r="B12" s="49" t="s">
        <v>68</v>
      </c>
      <c r="C12" s="4">
        <v>7721468</v>
      </c>
      <c r="D12" s="4">
        <v>430109</v>
      </c>
    </row>
    <row r="13" spans="2:4" ht="12.9" customHeight="1" x14ac:dyDescent="0.2">
      <c r="B13" s="49" t="s">
        <v>69</v>
      </c>
      <c r="C13" s="4">
        <v>7752244</v>
      </c>
      <c r="D13" s="4">
        <v>430098</v>
      </c>
    </row>
    <row r="14" spans="2:4" ht="12.9" customHeight="1" x14ac:dyDescent="0.2">
      <c r="B14" s="49" t="s">
        <v>70</v>
      </c>
      <c r="C14" s="4">
        <v>7758564</v>
      </c>
      <c r="D14" s="4">
        <v>427754</v>
      </c>
    </row>
    <row r="15" spans="2:4" ht="12.9" customHeight="1" x14ac:dyDescent="0.2">
      <c r="B15" s="49" t="s">
        <v>71</v>
      </c>
      <c r="C15" s="4">
        <v>7782717</v>
      </c>
      <c r="D15" s="4">
        <v>425494</v>
      </c>
    </row>
    <row r="16" spans="2:4" ht="12.9" customHeight="1" x14ac:dyDescent="0.2">
      <c r="B16" s="49" t="s">
        <v>72</v>
      </c>
      <c r="C16" s="4">
        <v>7806937</v>
      </c>
      <c r="D16" s="4">
        <v>425009</v>
      </c>
    </row>
    <row r="17" spans="2:8" ht="12.9" customHeight="1" x14ac:dyDescent="0.2">
      <c r="B17" s="49" t="s">
        <v>73</v>
      </c>
      <c r="C17" s="4">
        <v>7825798</v>
      </c>
      <c r="D17" s="4">
        <v>425125</v>
      </c>
    </row>
    <row r="18" spans="2:8" ht="12.9" customHeight="1" x14ac:dyDescent="0.2">
      <c r="B18" s="43" t="s">
        <v>74</v>
      </c>
      <c r="C18" s="23">
        <v>7805412</v>
      </c>
      <c r="D18" s="23">
        <v>422383</v>
      </c>
    </row>
    <row r="19" spans="2:8" ht="12.9" customHeight="1" x14ac:dyDescent="0.2">
      <c r="B19" s="20" t="s">
        <v>170</v>
      </c>
    </row>
    <row r="21" spans="2:8" ht="12.9" customHeight="1" x14ac:dyDescent="0.2">
      <c r="B21" s="51" t="s">
        <v>175</v>
      </c>
      <c r="C21" s="49"/>
      <c r="D21" s="49"/>
      <c r="E21" s="49"/>
      <c r="F21" s="51" t="s">
        <v>176</v>
      </c>
      <c r="G21" s="49"/>
      <c r="H21" s="49"/>
    </row>
    <row r="22" spans="2:8" ht="12.9" customHeight="1" x14ac:dyDescent="0.2">
      <c r="B22" s="49"/>
      <c r="C22" s="49"/>
      <c r="D22" s="49"/>
      <c r="E22" s="49"/>
      <c r="F22" s="49"/>
      <c r="G22" s="49"/>
      <c r="H22" s="49"/>
    </row>
    <row r="23" spans="2:8" ht="12.9" customHeight="1" x14ac:dyDescent="0.2">
      <c r="B23" s="52" t="s">
        <v>177</v>
      </c>
      <c r="C23" s="52" t="s">
        <v>178</v>
      </c>
      <c r="D23" s="52" t="s">
        <v>60</v>
      </c>
      <c r="E23" s="49"/>
      <c r="F23" s="52" t="str">
        <f t="shared" ref="F23:H23" si="0">B23</f>
        <v>Not blocked</v>
      </c>
      <c r="G23" s="52" t="str">
        <f t="shared" si="0"/>
        <v>Blocked</v>
      </c>
      <c r="H23" s="52" t="str">
        <f t="shared" si="0"/>
        <v>Total</v>
      </c>
    </row>
    <row r="24" spans="2:8" ht="12.9" customHeight="1" x14ac:dyDescent="0.2">
      <c r="B24" s="4">
        <v>6759960</v>
      </c>
      <c r="C24" s="4">
        <v>912860</v>
      </c>
      <c r="D24" s="4">
        <v>7672820</v>
      </c>
      <c r="F24" s="4">
        <v>359533</v>
      </c>
      <c r="G24" s="4">
        <v>66139</v>
      </c>
      <c r="H24" s="4">
        <v>425672</v>
      </c>
    </row>
    <row r="25" spans="2:8" ht="12.9" customHeight="1" x14ac:dyDescent="0.2">
      <c r="B25" s="4">
        <v>6749067</v>
      </c>
      <c r="C25" s="4">
        <v>916028</v>
      </c>
      <c r="D25" s="4">
        <v>7665095</v>
      </c>
      <c r="F25" s="4">
        <v>359907</v>
      </c>
      <c r="G25" s="4">
        <v>66399</v>
      </c>
      <c r="H25" s="4">
        <v>426306</v>
      </c>
    </row>
    <row r="26" spans="2:8" ht="12.9" customHeight="1" x14ac:dyDescent="0.2">
      <c r="B26" s="4">
        <v>6679375</v>
      </c>
      <c r="C26" s="4">
        <v>1000994</v>
      </c>
      <c r="D26" s="4">
        <v>7680369</v>
      </c>
      <c r="F26" s="4">
        <v>360718</v>
      </c>
      <c r="G26" s="4">
        <v>67106</v>
      </c>
      <c r="H26" s="4">
        <v>427824</v>
      </c>
    </row>
    <row r="27" spans="2:8" ht="12.9" customHeight="1" x14ac:dyDescent="0.2">
      <c r="B27" s="4">
        <v>6686644</v>
      </c>
      <c r="C27" s="4">
        <v>1006862</v>
      </c>
      <c r="D27" s="4">
        <v>7693506</v>
      </c>
      <c r="F27" s="4">
        <v>361932</v>
      </c>
      <c r="G27" s="4">
        <v>66579</v>
      </c>
      <c r="H27" s="4">
        <v>428511</v>
      </c>
    </row>
    <row r="28" spans="2:8" ht="12.9" customHeight="1" x14ac:dyDescent="0.2">
      <c r="B28" s="4">
        <v>6703171</v>
      </c>
      <c r="C28" s="4">
        <v>1005180</v>
      </c>
      <c r="D28" s="4">
        <v>7708351</v>
      </c>
      <c r="F28" s="4">
        <v>363707</v>
      </c>
      <c r="G28" s="4">
        <v>66106</v>
      </c>
      <c r="H28" s="4">
        <v>429813</v>
      </c>
    </row>
    <row r="29" spans="2:8" ht="12.9" customHeight="1" x14ac:dyDescent="0.2">
      <c r="B29" s="4">
        <v>6730141</v>
      </c>
      <c r="C29" s="4">
        <v>991327</v>
      </c>
      <c r="D29" s="4">
        <v>7721468</v>
      </c>
      <c r="F29" s="4">
        <v>365209</v>
      </c>
      <c r="G29" s="4">
        <v>64900</v>
      </c>
      <c r="H29" s="4">
        <v>430109</v>
      </c>
    </row>
    <row r="30" spans="2:8" ht="12.9" customHeight="1" x14ac:dyDescent="0.2">
      <c r="B30" s="4">
        <v>6751037</v>
      </c>
      <c r="C30" s="4">
        <v>1001207</v>
      </c>
      <c r="D30" s="4">
        <v>7752244</v>
      </c>
      <c r="F30" s="4">
        <v>366501</v>
      </c>
      <c r="G30" s="4">
        <v>63597</v>
      </c>
      <c r="H30" s="4">
        <v>430098</v>
      </c>
    </row>
    <row r="31" spans="2:8" ht="12.9" customHeight="1" x14ac:dyDescent="0.2">
      <c r="B31" s="4">
        <v>6759816</v>
      </c>
      <c r="C31" s="4">
        <v>998748</v>
      </c>
      <c r="D31" s="4">
        <v>7758564</v>
      </c>
      <c r="F31" s="4">
        <v>365850</v>
      </c>
      <c r="G31" s="4">
        <v>61904</v>
      </c>
      <c r="H31" s="4">
        <v>427754</v>
      </c>
    </row>
    <row r="32" spans="2:8" ht="12.9" customHeight="1" x14ac:dyDescent="0.2">
      <c r="B32" s="4">
        <v>6777942</v>
      </c>
      <c r="C32" s="4">
        <v>1004775</v>
      </c>
      <c r="D32" s="4">
        <v>7782717</v>
      </c>
      <c r="F32" s="4">
        <v>366056</v>
      </c>
      <c r="G32" s="4">
        <v>59438</v>
      </c>
      <c r="H32" s="4">
        <v>425494</v>
      </c>
    </row>
    <row r="33" spans="2:8" ht="12.9" customHeight="1" x14ac:dyDescent="0.2">
      <c r="B33" s="4">
        <v>6797651</v>
      </c>
      <c r="C33" s="4">
        <v>1009286</v>
      </c>
      <c r="D33" s="4">
        <v>7806937</v>
      </c>
      <c r="F33" s="4">
        <v>366229</v>
      </c>
      <c r="G33" s="4">
        <v>58780</v>
      </c>
      <c r="H33" s="4">
        <v>425009</v>
      </c>
    </row>
    <row r="34" spans="2:8" ht="12.9" customHeight="1" x14ac:dyDescent="0.2">
      <c r="B34" s="4">
        <v>6812330</v>
      </c>
      <c r="C34" s="4">
        <v>1013468</v>
      </c>
      <c r="D34" s="4">
        <v>7825798</v>
      </c>
      <c r="F34" s="4">
        <v>365077</v>
      </c>
      <c r="G34" s="4">
        <v>60048</v>
      </c>
      <c r="H34" s="4">
        <v>425125</v>
      </c>
    </row>
    <row r="35" spans="2:8" ht="12.9" customHeight="1" x14ac:dyDescent="0.2">
      <c r="B35" s="37" t="s">
        <v>10</v>
      </c>
      <c r="C35" s="23">
        <v>992847</v>
      </c>
      <c r="D35" s="23">
        <v>7805412</v>
      </c>
      <c r="F35" s="37" t="s">
        <v>11</v>
      </c>
      <c r="G35" s="23">
        <v>57108</v>
      </c>
      <c r="H35" s="23">
        <v>422383</v>
      </c>
    </row>
    <row r="36" spans="2:8" ht="12.9" customHeight="1" x14ac:dyDescent="0.2">
      <c r="B36" s="28" t="s">
        <v>223</v>
      </c>
      <c r="F36" s="28" t="s">
        <v>223</v>
      </c>
    </row>
    <row r="39" spans="2:8" ht="12.9" customHeight="1" x14ac:dyDescent="0.2">
      <c r="B39" s="31" t="s">
        <v>179</v>
      </c>
    </row>
  </sheetData>
  <pageMargins left="0.7" right="0.7" top="0.75" bottom="0.75" header="0.3" footer="0.3"/>
  <pageSetup paperSize="9" scale="82" orientation="portrait" horizontalDpi="1200" verticalDpi="12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showGridLines="0" zoomScale="140" zoomScaleNormal="140" workbookViewId="0">
      <selection activeCell="B2" sqref="B2:F2"/>
    </sheetView>
  </sheetViews>
  <sheetFormatPr defaultColWidth="9.28515625" defaultRowHeight="12.9" customHeight="1" x14ac:dyDescent="0.2"/>
  <cols>
    <col min="1" max="1" width="2.85546875" style="28" customWidth="1"/>
    <col min="2" max="2" width="26.140625" style="28" customWidth="1"/>
    <col min="3" max="3" width="18.140625" style="28" customWidth="1"/>
    <col min="4" max="4" width="22.7109375" style="28" customWidth="1"/>
    <col min="5" max="5" width="16.28515625" style="28" customWidth="1"/>
    <col min="6" max="16384" width="9.28515625" style="28"/>
  </cols>
  <sheetData>
    <row r="2" spans="2:6" ht="15.6" x14ac:dyDescent="0.3">
      <c r="B2" s="58" t="s">
        <v>180</v>
      </c>
      <c r="C2" s="58"/>
      <c r="D2" s="58"/>
      <c r="E2" s="58"/>
      <c r="F2" s="58"/>
    </row>
    <row r="3" spans="2:6" ht="12.9" customHeight="1" x14ac:dyDescent="0.3">
      <c r="B3" s="29"/>
      <c r="C3" s="29"/>
      <c r="D3" s="29"/>
      <c r="E3" s="29"/>
      <c r="F3" s="29"/>
    </row>
    <row r="4" spans="2:6" ht="12.9" customHeight="1" x14ac:dyDescent="0.2">
      <c r="B4" s="57"/>
      <c r="C4" s="57"/>
      <c r="D4" s="57"/>
      <c r="E4" s="57"/>
    </row>
    <row r="5" spans="2:6" ht="20.399999999999999" x14ac:dyDescent="0.2">
      <c r="B5" s="53" t="s">
        <v>181</v>
      </c>
      <c r="C5" s="52" t="s">
        <v>58</v>
      </c>
      <c r="D5" s="52" t="s">
        <v>96</v>
      </c>
      <c r="E5" s="52" t="s">
        <v>60</v>
      </c>
      <c r="F5" s="57"/>
    </row>
    <row r="6" spans="2:6" ht="12.9" customHeight="1" x14ac:dyDescent="0.2">
      <c r="B6" s="49" t="s">
        <v>2</v>
      </c>
      <c r="C6" s="4">
        <v>1152945</v>
      </c>
      <c r="D6" s="4">
        <v>147012</v>
      </c>
      <c r="E6" s="4">
        <v>1299957</v>
      </c>
      <c r="F6" s="57"/>
    </row>
    <row r="7" spans="2:6" ht="12.9" customHeight="1" x14ac:dyDescent="0.2">
      <c r="B7" s="49" t="s">
        <v>98</v>
      </c>
      <c r="C7" s="4">
        <v>463459</v>
      </c>
      <c r="D7" s="4">
        <v>15460</v>
      </c>
      <c r="E7" s="4">
        <v>478919</v>
      </c>
      <c r="F7" s="57"/>
    </row>
    <row r="8" spans="2:6" ht="12.9" customHeight="1" x14ac:dyDescent="0.2">
      <c r="B8" s="49" t="s">
        <v>3</v>
      </c>
      <c r="C8" s="28">
        <v>0</v>
      </c>
      <c r="D8" s="28">
        <v>249</v>
      </c>
      <c r="E8" s="4">
        <v>2612</v>
      </c>
      <c r="F8" s="57"/>
    </row>
    <row r="9" spans="2:6" ht="12.9" customHeight="1" x14ac:dyDescent="0.2">
      <c r="B9" s="49" t="s">
        <v>100</v>
      </c>
      <c r="C9" s="4">
        <v>33798</v>
      </c>
      <c r="D9" s="28">
        <v>44</v>
      </c>
      <c r="E9" s="4">
        <v>33842</v>
      </c>
      <c r="F9" s="57"/>
    </row>
    <row r="10" spans="2:6" ht="12.9" customHeight="1" x14ac:dyDescent="0.2">
      <c r="B10" s="49" t="s">
        <v>182</v>
      </c>
      <c r="C10" s="4">
        <v>1000345</v>
      </c>
      <c r="D10" s="4">
        <v>2877</v>
      </c>
      <c r="E10" s="4">
        <v>1003222</v>
      </c>
      <c r="F10" s="57"/>
    </row>
    <row r="11" spans="2:6" ht="12.9" customHeight="1" x14ac:dyDescent="0.2">
      <c r="B11" s="49" t="s">
        <v>183</v>
      </c>
      <c r="C11" s="4">
        <v>1053615</v>
      </c>
      <c r="D11" s="4">
        <v>28719</v>
      </c>
      <c r="E11" s="4">
        <v>1082334</v>
      </c>
      <c r="F11" s="57"/>
    </row>
    <row r="12" spans="2:6" ht="12.9" customHeight="1" x14ac:dyDescent="0.2">
      <c r="B12" s="49" t="s">
        <v>184</v>
      </c>
      <c r="C12" s="4">
        <v>3345174</v>
      </c>
      <c r="D12" s="4">
        <v>214887</v>
      </c>
      <c r="E12" s="4">
        <v>3560061</v>
      </c>
      <c r="F12" s="57"/>
    </row>
    <row r="13" spans="2:6" ht="12.9" customHeight="1" x14ac:dyDescent="0.2">
      <c r="B13" s="43" t="s">
        <v>185</v>
      </c>
      <c r="C13" s="23">
        <v>1117302</v>
      </c>
      <c r="D13" s="23">
        <v>29030</v>
      </c>
      <c r="E13" s="23">
        <v>1146332</v>
      </c>
      <c r="F13" s="57"/>
    </row>
    <row r="14" spans="2:6" ht="12.9" customHeight="1" x14ac:dyDescent="0.2">
      <c r="B14" s="67" t="s">
        <v>186</v>
      </c>
      <c r="C14" s="68"/>
      <c r="D14" s="68"/>
      <c r="F14" s="57"/>
    </row>
    <row r="15" spans="2:6" ht="12.9" customHeight="1" x14ac:dyDescent="0.2">
      <c r="B15" s="20" t="s">
        <v>170</v>
      </c>
      <c r="C15" s="33"/>
      <c r="D15" s="33"/>
      <c r="F15" s="57"/>
    </row>
    <row r="16" spans="2:6" ht="12.9" customHeight="1" x14ac:dyDescent="0.2">
      <c r="F16" s="57"/>
    </row>
    <row r="17" spans="6:6" ht="12.9" customHeight="1" x14ac:dyDescent="0.2">
      <c r="F17" s="57"/>
    </row>
  </sheetData>
  <mergeCells count="4">
    <mergeCell ref="B2:F2"/>
    <mergeCell ref="B4:E4"/>
    <mergeCell ref="F5:F17"/>
    <mergeCell ref="B14:D1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zoomScaleNormal="100" workbookViewId="0">
      <selection activeCell="B2" sqref="B2"/>
    </sheetView>
  </sheetViews>
  <sheetFormatPr defaultRowHeight="12.9" customHeight="1" x14ac:dyDescent="0.2"/>
  <cols>
    <col min="1" max="1" width="2.85546875" style="8" customWidth="1"/>
    <col min="2" max="2" width="51.28515625" customWidth="1"/>
    <col min="3" max="3" width="20.7109375" customWidth="1"/>
    <col min="4" max="4" width="32" customWidth="1"/>
    <col min="5" max="5" width="33.85546875" customWidth="1"/>
    <col min="6" max="6" width="38.28515625" customWidth="1"/>
  </cols>
  <sheetData>
    <row r="1" spans="1:2" s="3" customFormat="1" ht="12.9" customHeight="1" x14ac:dyDescent="0.2">
      <c r="A1" s="8"/>
    </row>
    <row r="2" spans="1:2" s="3" customFormat="1" ht="12.9" customHeight="1" x14ac:dyDescent="0.2">
      <c r="A2" s="8"/>
      <c r="B2" s="18" t="s">
        <v>54</v>
      </c>
    </row>
    <row r="30" spans="1:1" s="2" customFormat="1" ht="12.9" customHeight="1" x14ac:dyDescent="0.2">
      <c r="A30" s="8"/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showGridLines="0" zoomScale="130" zoomScaleNormal="130" workbookViewId="0">
      <selection activeCell="B2" sqref="B2"/>
    </sheetView>
  </sheetViews>
  <sheetFormatPr defaultColWidth="9.28515625" defaultRowHeight="12.9" customHeight="1" x14ac:dyDescent="0.2"/>
  <cols>
    <col min="1" max="1" width="2.85546875" style="28" customWidth="1"/>
    <col min="2" max="2" width="21.28515625" style="28" customWidth="1"/>
    <col min="3" max="3" width="14.140625" style="28" customWidth="1"/>
    <col min="4" max="4" width="20.28515625" style="28" customWidth="1"/>
    <col min="5" max="16384" width="9.28515625" style="28"/>
  </cols>
  <sheetData>
    <row r="2" spans="2:4" ht="12.9" customHeight="1" x14ac:dyDescent="0.3">
      <c r="B2" s="29" t="s">
        <v>224</v>
      </c>
    </row>
    <row r="3" spans="2:4" ht="12.9" customHeight="1" x14ac:dyDescent="0.2">
      <c r="B3" s="28" t="s">
        <v>165</v>
      </c>
    </row>
    <row r="6" spans="2:4" ht="20.399999999999999" x14ac:dyDescent="0.2">
      <c r="B6" s="53" t="s">
        <v>187</v>
      </c>
      <c r="C6" s="52" t="s">
        <v>58</v>
      </c>
      <c r="D6" s="52" t="s">
        <v>96</v>
      </c>
    </row>
    <row r="7" spans="2:4" ht="12.9" customHeight="1" x14ac:dyDescent="0.2">
      <c r="B7" s="38">
        <v>1</v>
      </c>
      <c r="C7" s="4">
        <v>1595305</v>
      </c>
      <c r="D7" s="4">
        <v>135136</v>
      </c>
    </row>
    <row r="8" spans="2:4" ht="12.9" customHeight="1" x14ac:dyDescent="0.2">
      <c r="B8" s="38">
        <v>2</v>
      </c>
      <c r="C8" s="4">
        <v>898878</v>
      </c>
      <c r="D8" s="4">
        <v>124802</v>
      </c>
    </row>
    <row r="9" spans="2:4" ht="12.9" customHeight="1" x14ac:dyDescent="0.2">
      <c r="B9" s="38">
        <v>3</v>
      </c>
      <c r="C9" s="4">
        <v>656324</v>
      </c>
      <c r="D9" s="4">
        <v>27839</v>
      </c>
    </row>
    <row r="10" spans="2:4" ht="12.9" customHeight="1" x14ac:dyDescent="0.2">
      <c r="B10" s="43" t="s">
        <v>188</v>
      </c>
      <c r="C10" s="23">
        <v>296739</v>
      </c>
      <c r="D10" s="23">
        <v>4592</v>
      </c>
    </row>
    <row r="11" spans="2:4" ht="12.9" customHeight="1" x14ac:dyDescent="0.2">
      <c r="B11" s="20" t="s">
        <v>170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4"/>
  <sheetViews>
    <sheetView showGridLines="0" topLeftCell="B1" zoomScale="130" zoomScaleNormal="130" workbookViewId="0">
      <selection activeCell="B2" sqref="B2"/>
    </sheetView>
  </sheetViews>
  <sheetFormatPr defaultColWidth="9.28515625" defaultRowHeight="12.9" customHeight="1" x14ac:dyDescent="0.2"/>
  <cols>
    <col min="1" max="1" width="2.85546875" style="28" customWidth="1"/>
    <col min="2" max="2" width="24.42578125" style="28" customWidth="1"/>
    <col min="3" max="3" width="19" style="28" customWidth="1"/>
    <col min="4" max="4" width="22" style="28" customWidth="1"/>
    <col min="5" max="5" width="14.28515625" style="28" customWidth="1"/>
    <col min="6" max="6" width="14.42578125" style="28" customWidth="1"/>
    <col min="7" max="7" width="19.42578125" style="28" customWidth="1"/>
    <col min="8" max="8" width="15.28515625" style="28" customWidth="1"/>
    <col min="9" max="9" width="15.85546875" style="28" customWidth="1"/>
    <col min="10" max="10" width="12.42578125" style="28" customWidth="1"/>
    <col min="11" max="11" width="14.42578125" style="28" customWidth="1"/>
    <col min="12" max="12" width="12.140625" style="28" customWidth="1"/>
    <col min="13" max="13" width="13" style="28" customWidth="1"/>
    <col min="14" max="14" width="14.85546875" style="28" customWidth="1"/>
    <col min="15" max="16384" width="9.28515625" style="28"/>
  </cols>
  <sheetData>
    <row r="2" spans="2:5" ht="15.6" x14ac:dyDescent="0.3">
      <c r="B2" s="29" t="s">
        <v>189</v>
      </c>
    </row>
    <row r="5" spans="2:5" ht="12.9" customHeight="1" x14ac:dyDescent="0.2">
      <c r="B5" s="53" t="s">
        <v>57</v>
      </c>
      <c r="C5" s="52" t="s">
        <v>190</v>
      </c>
      <c r="D5" s="52" t="s">
        <v>191</v>
      </c>
      <c r="E5" s="52" t="s">
        <v>60</v>
      </c>
    </row>
    <row r="6" spans="2:5" ht="12.9" customHeight="1" x14ac:dyDescent="0.2">
      <c r="B6" s="49" t="s">
        <v>63</v>
      </c>
      <c r="C6" s="4">
        <v>3262029</v>
      </c>
      <c r="D6" s="4">
        <v>3009526</v>
      </c>
      <c r="E6" s="4">
        <f>C6+D6</f>
        <v>6271555</v>
      </c>
    </row>
    <row r="7" spans="2:5" ht="12.9" customHeight="1" x14ac:dyDescent="0.2">
      <c r="B7" s="49" t="s">
        <v>64</v>
      </c>
      <c r="C7" s="4">
        <v>3266774</v>
      </c>
      <c r="D7" s="4">
        <v>2995018</v>
      </c>
      <c r="E7" s="4">
        <f t="shared" ref="E7:E17" si="0">C7+D7</f>
        <v>6261792</v>
      </c>
    </row>
    <row r="8" spans="2:5" ht="12.9" customHeight="1" x14ac:dyDescent="0.2">
      <c r="B8" s="49" t="s">
        <v>65</v>
      </c>
      <c r="C8" s="4">
        <v>3218281</v>
      </c>
      <c r="D8" s="4">
        <v>2976341</v>
      </c>
      <c r="E8" s="4">
        <f t="shared" si="0"/>
        <v>6194622</v>
      </c>
    </row>
    <row r="9" spans="2:5" ht="12.9" customHeight="1" x14ac:dyDescent="0.2">
      <c r="B9" s="49" t="s">
        <v>66</v>
      </c>
      <c r="C9" s="4">
        <v>3222342</v>
      </c>
      <c r="D9" s="4">
        <v>2981849</v>
      </c>
      <c r="E9" s="4">
        <f t="shared" si="0"/>
        <v>6204191</v>
      </c>
    </row>
    <row r="10" spans="2:5" ht="12.9" customHeight="1" x14ac:dyDescent="0.2">
      <c r="B10" s="49" t="s">
        <v>67</v>
      </c>
      <c r="C10" s="4">
        <v>3230916</v>
      </c>
      <c r="D10" s="4">
        <v>2991112</v>
      </c>
      <c r="E10" s="4">
        <f t="shared" si="0"/>
        <v>6222028</v>
      </c>
    </row>
    <row r="11" spans="2:5" ht="12.9" customHeight="1" x14ac:dyDescent="0.2">
      <c r="B11" s="49" t="s">
        <v>68</v>
      </c>
      <c r="C11" s="4">
        <v>3247903</v>
      </c>
      <c r="D11" s="4">
        <v>3002140</v>
      </c>
      <c r="E11" s="4">
        <f t="shared" si="0"/>
        <v>6250043</v>
      </c>
    </row>
    <row r="12" spans="2:5" ht="12.9" customHeight="1" x14ac:dyDescent="0.2">
      <c r="B12" s="49" t="s">
        <v>69</v>
      </c>
      <c r="C12" s="4">
        <v>3259132</v>
      </c>
      <c r="D12" s="4">
        <v>3012856</v>
      </c>
      <c r="E12" s="4">
        <f t="shared" si="0"/>
        <v>6271988</v>
      </c>
    </row>
    <row r="13" spans="2:5" ht="12.9" customHeight="1" x14ac:dyDescent="0.2">
      <c r="B13" s="49" t="s">
        <v>70</v>
      </c>
      <c r="C13" s="4">
        <v>3267013</v>
      </c>
      <c r="D13" s="4">
        <v>3021075</v>
      </c>
      <c r="E13" s="4">
        <f t="shared" si="0"/>
        <v>6288088</v>
      </c>
    </row>
    <row r="14" spans="2:5" ht="12.9" customHeight="1" x14ac:dyDescent="0.2">
      <c r="B14" s="49" t="s">
        <v>71</v>
      </c>
      <c r="C14" s="4">
        <v>3278995</v>
      </c>
      <c r="D14" s="4">
        <v>3028141</v>
      </c>
      <c r="E14" s="4">
        <f t="shared" si="0"/>
        <v>6307136</v>
      </c>
    </row>
    <row r="15" spans="2:5" ht="12.9" customHeight="1" x14ac:dyDescent="0.2">
      <c r="B15" s="49" t="s">
        <v>72</v>
      </c>
      <c r="C15" s="4">
        <v>3293031</v>
      </c>
      <c r="D15" s="4">
        <v>3034644</v>
      </c>
      <c r="E15" s="4">
        <f t="shared" si="0"/>
        <v>6327675</v>
      </c>
    </row>
    <row r="16" spans="2:5" ht="12.9" customHeight="1" x14ac:dyDescent="0.2">
      <c r="B16" s="49" t="s">
        <v>73</v>
      </c>
      <c r="C16" s="4">
        <v>3300903</v>
      </c>
      <c r="D16" s="4">
        <v>3042477</v>
      </c>
      <c r="E16" s="4">
        <f t="shared" si="0"/>
        <v>6343380</v>
      </c>
    </row>
    <row r="17" spans="2:5" ht="12.9" customHeight="1" x14ac:dyDescent="0.2">
      <c r="B17" s="43" t="s">
        <v>74</v>
      </c>
      <c r="C17" s="23">
        <v>3306304</v>
      </c>
      <c r="D17" s="23">
        <v>3038207</v>
      </c>
      <c r="E17" s="23">
        <f t="shared" si="0"/>
        <v>6344511</v>
      </c>
    </row>
    <row r="18" spans="2:5" ht="12.9" customHeight="1" x14ac:dyDescent="0.2">
      <c r="B18" s="33" t="s">
        <v>192</v>
      </c>
      <c r="C18" s="4"/>
      <c r="D18" s="4"/>
      <c r="E18" s="4"/>
    </row>
    <row r="19" spans="2:5" ht="12.9" customHeight="1" x14ac:dyDescent="0.2">
      <c r="B19" s="33" t="s">
        <v>170</v>
      </c>
      <c r="C19" s="4"/>
      <c r="D19" s="4"/>
      <c r="E19" s="4"/>
    </row>
    <row r="20" spans="2:5" ht="12.9" customHeight="1" x14ac:dyDescent="0.2">
      <c r="C20" s="4"/>
      <c r="D20" s="4"/>
      <c r="E20" s="4"/>
    </row>
    <row r="21" spans="2:5" ht="12.9" customHeight="1" x14ac:dyDescent="0.2">
      <c r="C21" s="4"/>
      <c r="D21" s="4"/>
      <c r="E21" s="4"/>
    </row>
    <row r="22" spans="2:5" ht="12.9" customHeight="1" x14ac:dyDescent="0.2">
      <c r="B22" s="31" t="s">
        <v>193</v>
      </c>
      <c r="C22" s="4"/>
      <c r="D22" s="4"/>
      <c r="E22" s="4"/>
    </row>
    <row r="23" spans="2:5" ht="12.9" customHeight="1" x14ac:dyDescent="0.2">
      <c r="C23" s="4"/>
      <c r="D23" s="4"/>
      <c r="E23" s="4"/>
    </row>
    <row r="24" spans="2:5" ht="12.9" customHeight="1" x14ac:dyDescent="0.2">
      <c r="C24" s="4"/>
      <c r="D24" s="4"/>
      <c r="E24" s="4"/>
    </row>
    <row r="25" spans="2:5" ht="12.9" customHeight="1" x14ac:dyDescent="0.2">
      <c r="C25" s="4"/>
      <c r="D25" s="4"/>
      <c r="E25" s="4"/>
    </row>
    <row r="26" spans="2:5" ht="12.9" customHeight="1" x14ac:dyDescent="0.2">
      <c r="C26" s="4"/>
      <c r="D26" s="4"/>
      <c r="E26" s="4"/>
    </row>
    <row r="27" spans="2:5" ht="12.9" customHeight="1" x14ac:dyDescent="0.2">
      <c r="C27" s="4"/>
      <c r="D27" s="4"/>
      <c r="E27" s="4"/>
    </row>
    <row r="28" spans="2:5" ht="12.9" customHeight="1" x14ac:dyDescent="0.2">
      <c r="C28" s="4"/>
      <c r="D28" s="4"/>
      <c r="E28" s="4"/>
    </row>
    <row r="29" spans="2:5" ht="12.9" customHeight="1" x14ac:dyDescent="0.2">
      <c r="C29" s="4"/>
      <c r="D29" s="4"/>
      <c r="E29" s="4"/>
    </row>
    <row r="30" spans="2:5" ht="12.9" customHeight="1" x14ac:dyDescent="0.2">
      <c r="C30" s="4"/>
      <c r="D30" s="4"/>
      <c r="E30" s="4"/>
    </row>
    <row r="31" spans="2:5" ht="12.9" customHeight="1" x14ac:dyDescent="0.2">
      <c r="C31" s="4"/>
      <c r="D31" s="4"/>
      <c r="E31" s="4"/>
    </row>
    <row r="32" spans="2:5" ht="12.9" customHeight="1" x14ac:dyDescent="0.2">
      <c r="C32" s="4"/>
      <c r="D32" s="4"/>
      <c r="E32" s="4"/>
    </row>
    <row r="33" spans="2:13" ht="12.9" customHeight="1" x14ac:dyDescent="0.2">
      <c r="C33" s="4"/>
      <c r="D33" s="4"/>
      <c r="E33" s="4"/>
    </row>
    <row r="34" spans="2:13" ht="12.9" customHeight="1" x14ac:dyDescent="0.2">
      <c r="C34" s="4"/>
      <c r="D34" s="4"/>
      <c r="E34" s="4"/>
    </row>
    <row r="35" spans="2:13" ht="12.9" customHeight="1" x14ac:dyDescent="0.2">
      <c r="C35" s="4"/>
      <c r="D35" s="4"/>
      <c r="E35" s="4"/>
    </row>
    <row r="36" spans="2:13" ht="12.9" customHeight="1" x14ac:dyDescent="0.2">
      <c r="C36" s="4"/>
      <c r="D36" s="4"/>
      <c r="E36" s="4"/>
    </row>
    <row r="37" spans="2:13" ht="12.9" customHeight="1" x14ac:dyDescent="0.2">
      <c r="C37" s="4"/>
      <c r="D37" s="4"/>
      <c r="E37" s="4"/>
    </row>
    <row r="38" spans="2:13" ht="12.9" customHeight="1" x14ac:dyDescent="0.2">
      <c r="C38" s="4"/>
      <c r="D38" s="4"/>
      <c r="E38" s="4"/>
    </row>
    <row r="39" spans="2:13" ht="12.9" customHeight="1" x14ac:dyDescent="0.2">
      <c r="C39" s="4"/>
      <c r="D39" s="4"/>
      <c r="E39" s="4"/>
    </row>
    <row r="40" spans="2:13" ht="12.9" customHeight="1" x14ac:dyDescent="0.2">
      <c r="C40" s="4"/>
      <c r="D40" s="4"/>
      <c r="E40" s="4"/>
    </row>
    <row r="41" spans="2:13" ht="12.9" customHeight="1" x14ac:dyDescent="0.2">
      <c r="C41" s="4"/>
      <c r="D41" s="4"/>
      <c r="E41" s="4"/>
    </row>
    <row r="42" spans="2:13" ht="12.9" customHeight="1" x14ac:dyDescent="0.2">
      <c r="C42" s="4"/>
      <c r="D42" s="4"/>
      <c r="E42" s="4"/>
    </row>
    <row r="43" spans="2:13" ht="12.9" customHeight="1" x14ac:dyDescent="0.2">
      <c r="C43" s="4"/>
      <c r="D43" s="4"/>
      <c r="E43" s="4"/>
    </row>
    <row r="44" spans="2:13" ht="15.6" x14ac:dyDescent="0.3">
      <c r="B44" s="29" t="s">
        <v>194</v>
      </c>
    </row>
    <row r="47" spans="2:13" ht="12.9" customHeight="1" x14ac:dyDescent="0.2">
      <c r="B47" s="53" t="s">
        <v>57</v>
      </c>
      <c r="C47" s="52" t="s">
        <v>190</v>
      </c>
      <c r="D47" s="52" t="s">
        <v>191</v>
      </c>
      <c r="E47" s="52" t="s">
        <v>60</v>
      </c>
      <c r="H47" s="7"/>
      <c r="I47" s="7"/>
      <c r="J47" s="7"/>
      <c r="K47" s="7"/>
      <c r="L47" s="7"/>
      <c r="M47" s="7"/>
    </row>
    <row r="48" spans="2:13" ht="12.9" customHeight="1" x14ac:dyDescent="0.2">
      <c r="B48" s="49" t="s">
        <v>63</v>
      </c>
      <c r="C48" s="4">
        <v>73059</v>
      </c>
      <c r="D48" s="4">
        <v>285585</v>
      </c>
      <c r="E48" s="4">
        <f>C48+D48</f>
        <v>358644</v>
      </c>
    </row>
    <row r="49" spans="2:5" ht="12.9" customHeight="1" x14ac:dyDescent="0.2">
      <c r="B49" s="49" t="s">
        <v>64</v>
      </c>
      <c r="C49" s="4">
        <v>72865</v>
      </c>
      <c r="D49" s="4">
        <v>286158</v>
      </c>
      <c r="E49" s="4">
        <f t="shared" ref="E49:E59" si="1">C49+D49</f>
        <v>359023</v>
      </c>
    </row>
    <row r="50" spans="2:5" ht="12.9" customHeight="1" x14ac:dyDescent="0.2">
      <c r="B50" s="49" t="s">
        <v>65</v>
      </c>
      <c r="C50" s="4">
        <v>72818</v>
      </c>
      <c r="D50" s="4">
        <v>286999</v>
      </c>
      <c r="E50" s="4">
        <f t="shared" si="1"/>
        <v>359817</v>
      </c>
    </row>
    <row r="51" spans="2:5" ht="12.9" customHeight="1" x14ac:dyDescent="0.2">
      <c r="B51" s="49" t="s">
        <v>66</v>
      </c>
      <c r="C51" s="4">
        <v>72726</v>
      </c>
      <c r="D51" s="4">
        <v>288299</v>
      </c>
      <c r="E51" s="4">
        <f t="shared" si="1"/>
        <v>361025</v>
      </c>
    </row>
    <row r="52" spans="2:5" ht="12.9" customHeight="1" x14ac:dyDescent="0.2">
      <c r="B52" s="49" t="s">
        <v>67</v>
      </c>
      <c r="C52" s="4">
        <v>72838</v>
      </c>
      <c r="D52" s="4">
        <v>289951</v>
      </c>
      <c r="E52" s="4">
        <f t="shared" si="1"/>
        <v>362789</v>
      </c>
    </row>
    <row r="53" spans="2:5" ht="12.9" customHeight="1" x14ac:dyDescent="0.2">
      <c r="B53" s="49" t="s">
        <v>68</v>
      </c>
      <c r="C53" s="4">
        <v>73043</v>
      </c>
      <c r="D53" s="4">
        <v>291243</v>
      </c>
      <c r="E53" s="4">
        <f t="shared" si="1"/>
        <v>364286</v>
      </c>
    </row>
    <row r="54" spans="2:5" ht="12.9" customHeight="1" x14ac:dyDescent="0.2">
      <c r="B54" s="49" t="s">
        <v>69</v>
      </c>
      <c r="C54" s="4">
        <v>72977</v>
      </c>
      <c r="D54" s="4">
        <v>292629</v>
      </c>
      <c r="E54" s="4">
        <f t="shared" si="1"/>
        <v>365606</v>
      </c>
    </row>
    <row r="55" spans="2:5" ht="12.9" customHeight="1" x14ac:dyDescent="0.2">
      <c r="B55" s="49" t="s">
        <v>70</v>
      </c>
      <c r="C55" s="4">
        <v>73050</v>
      </c>
      <c r="D55" s="4">
        <v>291898</v>
      </c>
      <c r="E55" s="4">
        <f t="shared" si="1"/>
        <v>364948</v>
      </c>
    </row>
    <row r="56" spans="2:5" ht="12.9" customHeight="1" x14ac:dyDescent="0.2">
      <c r="B56" s="49" t="s">
        <v>71</v>
      </c>
      <c r="C56" s="4">
        <v>72796</v>
      </c>
      <c r="D56" s="4">
        <v>292346</v>
      </c>
      <c r="E56" s="4">
        <f t="shared" si="1"/>
        <v>365142</v>
      </c>
    </row>
    <row r="57" spans="2:5" ht="12.9" customHeight="1" x14ac:dyDescent="0.2">
      <c r="B57" s="49" t="s">
        <v>72</v>
      </c>
      <c r="C57" s="4">
        <v>71861</v>
      </c>
      <c r="D57" s="4">
        <v>293451</v>
      </c>
      <c r="E57" s="4">
        <f t="shared" si="1"/>
        <v>365312</v>
      </c>
    </row>
    <row r="58" spans="2:5" ht="12.9" customHeight="1" x14ac:dyDescent="0.2">
      <c r="B58" s="49" t="s">
        <v>73</v>
      </c>
      <c r="C58" s="4">
        <v>71530</v>
      </c>
      <c r="D58" s="4">
        <v>292620</v>
      </c>
      <c r="E58" s="4">
        <f t="shared" si="1"/>
        <v>364150</v>
      </c>
    </row>
    <row r="59" spans="2:5" ht="12.9" customHeight="1" x14ac:dyDescent="0.2">
      <c r="B59" s="43" t="s">
        <v>74</v>
      </c>
      <c r="C59" s="23">
        <v>71461</v>
      </c>
      <c r="D59" s="23">
        <v>292885</v>
      </c>
      <c r="E59" s="23">
        <f t="shared" si="1"/>
        <v>364346</v>
      </c>
    </row>
    <row r="60" spans="2:5" ht="12.9" customHeight="1" x14ac:dyDescent="0.2">
      <c r="B60" s="33" t="s">
        <v>192</v>
      </c>
      <c r="C60" s="4"/>
      <c r="D60" s="4"/>
      <c r="E60" s="4"/>
    </row>
    <row r="61" spans="2:5" ht="12.9" customHeight="1" x14ac:dyDescent="0.2">
      <c r="B61" s="33" t="s">
        <v>170</v>
      </c>
      <c r="C61" s="4"/>
      <c r="D61" s="4"/>
      <c r="E61" s="4"/>
    </row>
    <row r="62" spans="2:5" ht="12.9" customHeight="1" x14ac:dyDescent="0.2">
      <c r="C62" s="39"/>
      <c r="D62" s="39"/>
    </row>
    <row r="64" spans="2:5" ht="12.9" customHeight="1" x14ac:dyDescent="0.2">
      <c r="B64" s="34" t="s">
        <v>195</v>
      </c>
    </row>
  </sheetData>
  <pageMargins left="0.7" right="0.7" top="0.75" bottom="0.75" header="0.3" footer="0.3"/>
  <pageSetup paperSize="9" scale="84" orientation="portrait" horizontalDpi="1200" verticalDpi="1200" r:id="rId1"/>
  <rowBreaks count="1" manualBreakCount="1">
    <brk id="42" max="16383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1"/>
  <sheetViews>
    <sheetView showGridLines="0" zoomScale="140" zoomScaleNormal="140" workbookViewId="0">
      <selection activeCell="D47" sqref="D47"/>
    </sheetView>
  </sheetViews>
  <sheetFormatPr defaultColWidth="9.28515625" defaultRowHeight="12.9" customHeight="1" x14ac:dyDescent="0.2"/>
  <cols>
    <col min="1" max="1" width="2.85546875" style="28" customWidth="1"/>
    <col min="2" max="2" width="22.28515625" style="28" customWidth="1"/>
    <col min="3" max="3" width="16.140625" style="28" customWidth="1"/>
    <col min="4" max="4" width="21.85546875" style="28" customWidth="1"/>
    <col min="5" max="5" width="17.28515625" style="28" customWidth="1"/>
    <col min="6" max="16384" width="9.28515625" style="28"/>
  </cols>
  <sheetData>
    <row r="2" spans="2:4" ht="15.6" x14ac:dyDescent="0.3">
      <c r="B2" s="29" t="s">
        <v>196</v>
      </c>
    </row>
    <row r="5" spans="2:4" ht="20.399999999999999" x14ac:dyDescent="0.2">
      <c r="B5" s="53" t="s">
        <v>57</v>
      </c>
      <c r="C5" s="52" t="s">
        <v>58</v>
      </c>
      <c r="D5" s="52" t="s">
        <v>59</v>
      </c>
    </row>
    <row r="6" spans="2:4" ht="12.9" customHeight="1" x14ac:dyDescent="0.2">
      <c r="B6" s="49" t="s">
        <v>63</v>
      </c>
      <c r="C6" s="4">
        <v>4489208</v>
      </c>
      <c r="D6" s="4">
        <v>342508</v>
      </c>
    </row>
    <row r="7" spans="2:4" ht="12.9" customHeight="1" x14ac:dyDescent="0.2">
      <c r="B7" s="49" t="s">
        <v>64</v>
      </c>
      <c r="C7" s="4">
        <v>4479760</v>
      </c>
      <c r="D7" s="4">
        <v>342810</v>
      </c>
    </row>
    <row r="8" spans="2:4" ht="12.9" customHeight="1" x14ac:dyDescent="0.2">
      <c r="B8" s="49" t="s">
        <v>65</v>
      </c>
      <c r="C8" s="4">
        <v>4418521</v>
      </c>
      <c r="D8" s="4">
        <v>343571</v>
      </c>
    </row>
    <row r="9" spans="2:4" ht="12.9" customHeight="1" x14ac:dyDescent="0.2">
      <c r="B9" s="49" t="s">
        <v>66</v>
      </c>
      <c r="C9" s="4">
        <v>4431088</v>
      </c>
      <c r="D9" s="4">
        <v>344673</v>
      </c>
    </row>
    <row r="10" spans="2:4" ht="12.9" customHeight="1" x14ac:dyDescent="0.2">
      <c r="B10" s="49" t="s">
        <v>67</v>
      </c>
      <c r="C10" s="4">
        <v>4447499</v>
      </c>
      <c r="D10" s="4">
        <v>346399</v>
      </c>
    </row>
    <row r="11" spans="2:4" ht="12.9" customHeight="1" x14ac:dyDescent="0.2">
      <c r="B11" s="49" t="s">
        <v>68</v>
      </c>
      <c r="C11" s="4">
        <v>4475346</v>
      </c>
      <c r="D11" s="4">
        <v>347811</v>
      </c>
    </row>
    <row r="12" spans="2:4" ht="12.9" customHeight="1" x14ac:dyDescent="0.2">
      <c r="B12" s="49" t="s">
        <v>69</v>
      </c>
      <c r="C12" s="4">
        <v>4498547</v>
      </c>
      <c r="D12" s="4">
        <v>349053</v>
      </c>
    </row>
    <row r="13" spans="2:4" ht="12.9" customHeight="1" x14ac:dyDescent="0.2">
      <c r="B13" s="49" t="s">
        <v>70</v>
      </c>
      <c r="C13" s="4">
        <v>4512706</v>
      </c>
      <c r="D13" s="4">
        <v>348447</v>
      </c>
    </row>
    <row r="14" spans="2:4" ht="12.9" customHeight="1" x14ac:dyDescent="0.2">
      <c r="B14" s="49" t="s">
        <v>71</v>
      </c>
      <c r="C14" s="4">
        <v>4531537</v>
      </c>
      <c r="D14" s="4">
        <v>348729</v>
      </c>
    </row>
    <row r="15" spans="2:4" ht="12.9" customHeight="1" x14ac:dyDescent="0.2">
      <c r="B15" s="49" t="s">
        <v>72</v>
      </c>
      <c r="C15" s="4">
        <v>4554998</v>
      </c>
      <c r="D15" s="4">
        <v>348970</v>
      </c>
    </row>
    <row r="16" spans="2:4" ht="12.9" customHeight="1" x14ac:dyDescent="0.2">
      <c r="B16" s="49" t="s">
        <v>73</v>
      </c>
      <c r="C16" s="4">
        <v>4567643</v>
      </c>
      <c r="D16" s="4">
        <v>347822</v>
      </c>
    </row>
    <row r="17" spans="2:4" ht="12.9" customHeight="1" x14ac:dyDescent="0.2">
      <c r="B17" s="43" t="s">
        <v>74</v>
      </c>
      <c r="C17" s="23">
        <v>4565281</v>
      </c>
      <c r="D17" s="23">
        <v>347934</v>
      </c>
    </row>
    <row r="18" spans="2:4" ht="12.9" customHeight="1" x14ac:dyDescent="0.2">
      <c r="B18" s="33" t="s">
        <v>192</v>
      </c>
      <c r="C18" s="49"/>
    </row>
    <row r="19" spans="2:4" ht="12.9" customHeight="1" x14ac:dyDescent="0.2">
      <c r="B19" s="33" t="s">
        <v>170</v>
      </c>
      <c r="C19" s="49"/>
    </row>
    <row r="20" spans="2:4" ht="12.9" customHeight="1" x14ac:dyDescent="0.2">
      <c r="B20" s="33"/>
    </row>
    <row r="21" spans="2:4" ht="12.9" customHeight="1" x14ac:dyDescent="0.2">
      <c r="B21" s="33"/>
    </row>
    <row r="22" spans="2:4" ht="12.9" customHeight="1" x14ac:dyDescent="0.2">
      <c r="B22" s="31" t="s">
        <v>197</v>
      </c>
    </row>
    <row r="23" spans="2:4" ht="12.9" customHeight="1" x14ac:dyDescent="0.2">
      <c r="B23" s="33"/>
    </row>
    <row r="24" spans="2:4" ht="12.9" customHeight="1" x14ac:dyDescent="0.2">
      <c r="B24" s="33"/>
    </row>
    <row r="25" spans="2:4" ht="12.9" customHeight="1" x14ac:dyDescent="0.2">
      <c r="B25" s="33"/>
    </row>
    <row r="26" spans="2:4" ht="12.9" customHeight="1" x14ac:dyDescent="0.2">
      <c r="B26" s="33"/>
    </row>
    <row r="27" spans="2:4" ht="12.9" customHeight="1" x14ac:dyDescent="0.2">
      <c r="B27" s="33"/>
    </row>
    <row r="28" spans="2:4" ht="12.9" customHeight="1" x14ac:dyDescent="0.2">
      <c r="B28" s="33"/>
    </row>
    <row r="29" spans="2:4" ht="12.9" customHeight="1" x14ac:dyDescent="0.2">
      <c r="B29" s="33"/>
    </row>
    <row r="30" spans="2:4" ht="12.9" customHeight="1" x14ac:dyDescent="0.2">
      <c r="B30" s="33"/>
    </row>
    <row r="31" spans="2:4" ht="12.9" customHeight="1" x14ac:dyDescent="0.2">
      <c r="B31" s="33"/>
    </row>
    <row r="32" spans="2:4" ht="12.9" customHeight="1" x14ac:dyDescent="0.2">
      <c r="B32" s="33"/>
    </row>
    <row r="33" spans="2:6" ht="12.9" customHeight="1" x14ac:dyDescent="0.2">
      <c r="B33" s="33"/>
    </row>
    <row r="34" spans="2:6" ht="12.9" customHeight="1" x14ac:dyDescent="0.2">
      <c r="B34" s="33"/>
    </row>
    <row r="35" spans="2:6" ht="12.9" customHeight="1" x14ac:dyDescent="0.2">
      <c r="B35" s="33"/>
    </row>
    <row r="36" spans="2:6" ht="12.9" customHeight="1" x14ac:dyDescent="0.2">
      <c r="B36" s="33"/>
    </row>
    <row r="37" spans="2:6" ht="12.9" customHeight="1" x14ac:dyDescent="0.2">
      <c r="B37" s="33"/>
    </row>
    <row r="38" spans="2:6" ht="12.9" customHeight="1" x14ac:dyDescent="0.2">
      <c r="B38" s="33"/>
    </row>
    <row r="39" spans="2:6" ht="12.9" customHeight="1" x14ac:dyDescent="0.2">
      <c r="B39" s="33"/>
    </row>
    <row r="40" spans="2:6" ht="12.9" customHeight="1" x14ac:dyDescent="0.2">
      <c r="B40" s="33"/>
    </row>
    <row r="41" spans="2:6" ht="12.9" customHeight="1" x14ac:dyDescent="0.2">
      <c r="B41" s="33"/>
    </row>
    <row r="42" spans="2:6" ht="12.9" customHeight="1" x14ac:dyDescent="0.2">
      <c r="B42" s="33"/>
    </row>
    <row r="43" spans="2:6" ht="12.9" customHeight="1" x14ac:dyDescent="0.2">
      <c r="B43" s="33"/>
    </row>
    <row r="44" spans="2:6" ht="15.6" x14ac:dyDescent="0.3">
      <c r="B44" s="50" t="s">
        <v>198</v>
      </c>
      <c r="C44" s="49"/>
      <c r="D44" s="49"/>
      <c r="E44" s="49"/>
      <c r="F44" s="49"/>
    </row>
    <row r="47" spans="2:6" ht="20.399999999999999" x14ac:dyDescent="0.2">
      <c r="B47" s="53" t="s">
        <v>57</v>
      </c>
      <c r="C47" s="52" t="s">
        <v>199</v>
      </c>
      <c r="D47" s="44" t="s">
        <v>200</v>
      </c>
      <c r="E47" s="52" t="s">
        <v>60</v>
      </c>
    </row>
    <row r="48" spans="2:6" ht="12.9" customHeight="1" x14ac:dyDescent="0.2">
      <c r="B48" s="49" t="s">
        <v>63</v>
      </c>
      <c r="C48" s="4">
        <v>1992823</v>
      </c>
      <c r="D48" s="4">
        <v>2496385</v>
      </c>
      <c r="E48" s="4">
        <f>C48+D48</f>
        <v>4489208</v>
      </c>
    </row>
    <row r="49" spans="2:7" ht="12.9" customHeight="1" x14ac:dyDescent="0.2">
      <c r="B49" s="49" t="s">
        <v>64</v>
      </c>
      <c r="C49" s="4">
        <v>1997877</v>
      </c>
      <c r="D49" s="4">
        <v>2481883</v>
      </c>
      <c r="E49" s="4">
        <f t="shared" ref="E49:E59" si="0">C49+D49</f>
        <v>4479760</v>
      </c>
    </row>
    <row r="50" spans="2:7" ht="12.9" customHeight="1" x14ac:dyDescent="0.2">
      <c r="B50" s="49" t="s">
        <v>65</v>
      </c>
      <c r="C50" s="4">
        <v>1954214</v>
      </c>
      <c r="D50" s="4">
        <v>2464307</v>
      </c>
      <c r="E50" s="4">
        <f t="shared" si="0"/>
        <v>4418521</v>
      </c>
    </row>
    <row r="51" spans="2:7" ht="12.9" customHeight="1" x14ac:dyDescent="0.2">
      <c r="B51" s="49" t="s">
        <v>66</v>
      </c>
      <c r="C51" s="4">
        <v>1959504</v>
      </c>
      <c r="D51" s="4">
        <v>2471584</v>
      </c>
      <c r="E51" s="4">
        <f t="shared" si="0"/>
        <v>4431088</v>
      </c>
    </row>
    <row r="52" spans="2:7" ht="12.9" customHeight="1" x14ac:dyDescent="0.2">
      <c r="B52" s="49" t="s">
        <v>67</v>
      </c>
      <c r="C52" s="4">
        <v>1966667</v>
      </c>
      <c r="D52" s="4">
        <v>2480832</v>
      </c>
      <c r="E52" s="4">
        <f t="shared" si="0"/>
        <v>4447499</v>
      </c>
    </row>
    <row r="53" spans="2:7" ht="12.9" customHeight="1" x14ac:dyDescent="0.2">
      <c r="B53" s="49" t="s">
        <v>68</v>
      </c>
      <c r="C53" s="4">
        <v>1983437</v>
      </c>
      <c r="D53" s="4">
        <v>2491909</v>
      </c>
      <c r="E53" s="4">
        <f t="shared" si="0"/>
        <v>4475346</v>
      </c>
    </row>
    <row r="54" spans="2:7" ht="12.9" customHeight="1" x14ac:dyDescent="0.2">
      <c r="B54" s="49" t="s">
        <v>69</v>
      </c>
      <c r="C54" s="4">
        <v>1995753</v>
      </c>
      <c r="D54" s="4">
        <v>2502794</v>
      </c>
      <c r="E54" s="4">
        <f t="shared" si="0"/>
        <v>4498547</v>
      </c>
    </row>
    <row r="55" spans="2:7" ht="12.9" customHeight="1" x14ac:dyDescent="0.2">
      <c r="B55" s="49" t="s">
        <v>70</v>
      </c>
      <c r="C55" s="4">
        <v>2002478</v>
      </c>
      <c r="D55" s="4">
        <v>2510228</v>
      </c>
      <c r="E55" s="4">
        <f t="shared" si="0"/>
        <v>4512706</v>
      </c>
    </row>
    <row r="56" spans="2:7" ht="12.9" customHeight="1" x14ac:dyDescent="0.2">
      <c r="B56" s="49" t="s">
        <v>71</v>
      </c>
      <c r="C56" s="4">
        <v>2013329</v>
      </c>
      <c r="D56" s="4">
        <v>2518208</v>
      </c>
      <c r="E56" s="4">
        <f t="shared" si="0"/>
        <v>4531537</v>
      </c>
    </row>
    <row r="57" spans="2:7" ht="12.9" customHeight="1" x14ac:dyDescent="0.2">
      <c r="B57" s="49" t="s">
        <v>72</v>
      </c>
      <c r="C57" s="4">
        <v>2028459</v>
      </c>
      <c r="D57" s="4">
        <v>2526539</v>
      </c>
      <c r="E57" s="4">
        <f t="shared" si="0"/>
        <v>4554998</v>
      </c>
    </row>
    <row r="58" spans="2:7" ht="12.9" customHeight="1" x14ac:dyDescent="0.2">
      <c r="B58" s="49" t="s">
        <v>73</v>
      </c>
      <c r="C58" s="4">
        <v>2033894</v>
      </c>
      <c r="D58" s="4">
        <v>2533749</v>
      </c>
      <c r="E58" s="4">
        <f t="shared" si="0"/>
        <v>4567643</v>
      </c>
    </row>
    <row r="59" spans="2:7" ht="12.9" customHeight="1" x14ac:dyDescent="0.2">
      <c r="B59" s="43" t="s">
        <v>74</v>
      </c>
      <c r="C59" s="23">
        <v>2035903</v>
      </c>
      <c r="D59" s="23">
        <v>2529378</v>
      </c>
      <c r="E59" s="23">
        <f t="shared" si="0"/>
        <v>4565281</v>
      </c>
    </row>
    <row r="60" spans="2:7" ht="12.9" customHeight="1" x14ac:dyDescent="0.2">
      <c r="B60" s="49" t="s">
        <v>192</v>
      </c>
      <c r="C60" s="1"/>
      <c r="D60" s="1"/>
    </row>
    <row r="61" spans="2:7" ht="12.9" customHeight="1" x14ac:dyDescent="0.2">
      <c r="B61" s="49" t="s">
        <v>170</v>
      </c>
      <c r="C61" s="49"/>
    </row>
    <row r="64" spans="2:7" ht="15.6" x14ac:dyDescent="0.3">
      <c r="B64" s="50" t="s">
        <v>229</v>
      </c>
      <c r="C64" s="49"/>
      <c r="D64" s="49"/>
      <c r="E64" s="49"/>
      <c r="F64" s="49"/>
      <c r="G64" s="49"/>
    </row>
    <row r="67" spans="2:5" ht="40.799999999999997" x14ac:dyDescent="0.2">
      <c r="B67" s="53" t="s">
        <v>57</v>
      </c>
      <c r="C67" s="52" t="s">
        <v>201</v>
      </c>
      <c r="D67" s="52" t="s">
        <v>202</v>
      </c>
      <c r="E67" s="52" t="s">
        <v>60</v>
      </c>
    </row>
    <row r="68" spans="2:5" ht="12.9" customHeight="1" x14ac:dyDescent="0.2">
      <c r="B68" s="49" t="s">
        <v>63</v>
      </c>
      <c r="C68" s="4">
        <v>71162</v>
      </c>
      <c r="D68" s="4">
        <v>271346</v>
      </c>
      <c r="E68" s="4">
        <f>C68+D68</f>
        <v>342508</v>
      </c>
    </row>
    <row r="69" spans="2:5" ht="12.9" customHeight="1" x14ac:dyDescent="0.2">
      <c r="B69" s="49" t="s">
        <v>64</v>
      </c>
      <c r="C69" s="4">
        <v>70954</v>
      </c>
      <c r="D69" s="4">
        <v>271856</v>
      </c>
      <c r="E69" s="4">
        <f t="shared" ref="E69:E79" si="1">C69+D69</f>
        <v>342810</v>
      </c>
    </row>
    <row r="70" spans="2:5" ht="12.9" customHeight="1" x14ac:dyDescent="0.2">
      <c r="B70" s="49" t="s">
        <v>65</v>
      </c>
      <c r="C70" s="4">
        <v>70918</v>
      </c>
      <c r="D70" s="4">
        <v>272653</v>
      </c>
      <c r="E70" s="4">
        <f t="shared" si="1"/>
        <v>343571</v>
      </c>
    </row>
    <row r="71" spans="2:5" ht="12.9" customHeight="1" x14ac:dyDescent="0.2">
      <c r="B71" s="49" t="s">
        <v>66</v>
      </c>
      <c r="C71" s="4">
        <v>70795</v>
      </c>
      <c r="D71" s="4">
        <v>273878</v>
      </c>
      <c r="E71" s="4">
        <f t="shared" si="1"/>
        <v>344673</v>
      </c>
    </row>
    <row r="72" spans="2:5" ht="12.9" customHeight="1" x14ac:dyDescent="0.2">
      <c r="B72" s="49" t="s">
        <v>67</v>
      </c>
      <c r="C72" s="4">
        <v>70910</v>
      </c>
      <c r="D72" s="4">
        <v>275489</v>
      </c>
      <c r="E72" s="4">
        <f t="shared" si="1"/>
        <v>346399</v>
      </c>
    </row>
    <row r="73" spans="2:5" ht="12.9" customHeight="1" x14ac:dyDescent="0.2">
      <c r="B73" s="49" t="s">
        <v>68</v>
      </c>
      <c r="C73" s="4">
        <v>71108</v>
      </c>
      <c r="D73" s="4">
        <v>276703</v>
      </c>
      <c r="E73" s="4">
        <f t="shared" si="1"/>
        <v>347811</v>
      </c>
    </row>
    <row r="74" spans="2:5" ht="12.9" customHeight="1" x14ac:dyDescent="0.2">
      <c r="B74" s="49" t="s">
        <v>69</v>
      </c>
      <c r="C74" s="4">
        <v>71055</v>
      </c>
      <c r="D74" s="4">
        <v>277998</v>
      </c>
      <c r="E74" s="4">
        <f t="shared" si="1"/>
        <v>349053</v>
      </c>
    </row>
    <row r="75" spans="2:5" ht="12.9" customHeight="1" x14ac:dyDescent="0.2">
      <c r="B75" s="49" t="s">
        <v>70</v>
      </c>
      <c r="C75" s="4">
        <v>71142</v>
      </c>
      <c r="D75" s="4">
        <v>277305</v>
      </c>
      <c r="E75" s="4">
        <f t="shared" si="1"/>
        <v>348447</v>
      </c>
    </row>
    <row r="76" spans="2:5" ht="12.9" customHeight="1" x14ac:dyDescent="0.2">
      <c r="B76" s="49" t="s">
        <v>71</v>
      </c>
      <c r="C76" s="4">
        <v>70896</v>
      </c>
      <c r="D76" s="4">
        <v>277833</v>
      </c>
      <c r="E76" s="4">
        <f t="shared" si="1"/>
        <v>348729</v>
      </c>
    </row>
    <row r="77" spans="2:5" ht="12.9" customHeight="1" x14ac:dyDescent="0.2">
      <c r="B77" s="49" t="s">
        <v>72</v>
      </c>
      <c r="C77" s="4">
        <v>70025</v>
      </c>
      <c r="D77" s="4">
        <v>278945</v>
      </c>
      <c r="E77" s="4">
        <f t="shared" si="1"/>
        <v>348970</v>
      </c>
    </row>
    <row r="78" spans="2:5" ht="12.9" customHeight="1" x14ac:dyDescent="0.2">
      <c r="B78" s="49" t="s">
        <v>73</v>
      </c>
      <c r="C78" s="4">
        <v>69724</v>
      </c>
      <c r="D78" s="4">
        <v>278098</v>
      </c>
      <c r="E78" s="4">
        <f t="shared" si="1"/>
        <v>347822</v>
      </c>
    </row>
    <row r="79" spans="2:5" ht="12.9" customHeight="1" x14ac:dyDescent="0.2">
      <c r="B79" s="43" t="s">
        <v>74</v>
      </c>
      <c r="C79" s="23">
        <v>69683</v>
      </c>
      <c r="D79" s="23">
        <v>278251</v>
      </c>
      <c r="E79" s="23">
        <f t="shared" si="1"/>
        <v>347934</v>
      </c>
    </row>
    <row r="80" spans="2:5" ht="12.9" customHeight="1" x14ac:dyDescent="0.2">
      <c r="B80" s="33" t="s">
        <v>192</v>
      </c>
      <c r="C80" s="1"/>
      <c r="D80" s="1"/>
    </row>
    <row r="81" spans="2:3" ht="12.9" customHeight="1" x14ac:dyDescent="0.2">
      <c r="B81" s="33" t="s">
        <v>170</v>
      </c>
      <c r="C81" s="49"/>
    </row>
  </sheetData>
  <pageMargins left="0.7" right="0.7" top="0.75" bottom="0.75" header="0.3" footer="0.3"/>
  <pageSetup paperSize="9" orientation="portrait" horizontalDpi="1200" verticalDpi="1200" r:id="rId1"/>
  <rowBreaks count="1" manualBreakCount="1">
    <brk id="42" max="16383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1"/>
  <sheetViews>
    <sheetView showGridLines="0" zoomScale="130" zoomScaleNormal="130" workbookViewId="0">
      <selection activeCell="B2" sqref="B2"/>
    </sheetView>
  </sheetViews>
  <sheetFormatPr defaultColWidth="9.28515625" defaultRowHeight="12.9" customHeight="1" x14ac:dyDescent="0.2"/>
  <cols>
    <col min="1" max="1" width="2.85546875" style="28" customWidth="1"/>
    <col min="2" max="2" width="21.85546875" style="28" customWidth="1"/>
    <col min="3" max="3" width="27" style="28" customWidth="1"/>
    <col min="4" max="4" width="28.7109375" style="28" customWidth="1"/>
    <col min="5" max="5" width="24" style="28" customWidth="1"/>
    <col min="6" max="6" width="24.28515625" style="28" customWidth="1"/>
    <col min="7" max="7" width="22.42578125" style="28" customWidth="1"/>
    <col min="8" max="8" width="26.42578125" style="28" customWidth="1"/>
    <col min="9" max="16384" width="9.28515625" style="28"/>
  </cols>
  <sheetData>
    <row r="2" spans="2:4" ht="15.6" x14ac:dyDescent="0.3">
      <c r="B2" s="29" t="s">
        <v>203</v>
      </c>
    </row>
    <row r="5" spans="2:4" ht="20.399999999999999" x14ac:dyDescent="0.2">
      <c r="B5" s="53" t="s">
        <v>57</v>
      </c>
      <c r="C5" s="52" t="s">
        <v>174</v>
      </c>
      <c r="D5" s="52" t="s">
        <v>222</v>
      </c>
    </row>
    <row r="6" spans="2:4" ht="12.9" customHeight="1" x14ac:dyDescent="0.2">
      <c r="B6" s="49" t="s">
        <v>63</v>
      </c>
      <c r="C6" s="4">
        <v>1782347</v>
      </c>
      <c r="D6" s="4">
        <v>16136</v>
      </c>
    </row>
    <row r="7" spans="2:4" ht="12.9" customHeight="1" x14ac:dyDescent="0.2">
      <c r="B7" s="49" t="s">
        <v>64</v>
      </c>
      <c r="C7" s="4">
        <v>1782032</v>
      </c>
      <c r="D7" s="4">
        <v>16213</v>
      </c>
    </row>
    <row r="8" spans="2:4" ht="12.9" customHeight="1" x14ac:dyDescent="0.2">
      <c r="B8" s="49" t="s">
        <v>65</v>
      </c>
      <c r="C8" s="4">
        <v>1776101</v>
      </c>
      <c r="D8" s="4">
        <v>16246</v>
      </c>
    </row>
    <row r="9" spans="2:4" ht="12.9" customHeight="1" x14ac:dyDescent="0.2">
      <c r="B9" s="49" t="s">
        <v>66</v>
      </c>
      <c r="C9" s="4">
        <v>1773103</v>
      </c>
      <c r="D9" s="4">
        <v>16352</v>
      </c>
    </row>
    <row r="10" spans="2:4" ht="12.9" customHeight="1" x14ac:dyDescent="0.2">
      <c r="B10" s="49" t="s">
        <v>67</v>
      </c>
      <c r="C10" s="4">
        <v>1774529</v>
      </c>
      <c r="D10" s="4">
        <v>16390</v>
      </c>
    </row>
    <row r="11" spans="2:4" ht="12.9" customHeight="1" x14ac:dyDescent="0.2">
      <c r="B11" s="49" t="s">
        <v>68</v>
      </c>
      <c r="C11" s="4">
        <v>1774697</v>
      </c>
      <c r="D11" s="4">
        <v>16475</v>
      </c>
    </row>
    <row r="12" spans="2:4" ht="12.9" customHeight="1" x14ac:dyDescent="0.2">
      <c r="B12" s="49" t="s">
        <v>69</v>
      </c>
      <c r="C12" s="4">
        <v>1773441</v>
      </c>
      <c r="D12" s="4">
        <v>16553</v>
      </c>
    </row>
    <row r="13" spans="2:4" ht="12.9" customHeight="1" x14ac:dyDescent="0.2">
      <c r="B13" s="49" t="s">
        <v>70</v>
      </c>
      <c r="C13" s="4">
        <v>1775382</v>
      </c>
      <c r="D13" s="4">
        <v>16501</v>
      </c>
    </row>
    <row r="14" spans="2:4" ht="12.9" customHeight="1" x14ac:dyDescent="0.2">
      <c r="B14" s="49" t="s">
        <v>71</v>
      </c>
      <c r="C14" s="4">
        <v>1775599</v>
      </c>
      <c r="D14" s="4">
        <v>16413</v>
      </c>
    </row>
    <row r="15" spans="2:4" ht="12.9" customHeight="1" x14ac:dyDescent="0.2">
      <c r="B15" s="49" t="s">
        <v>72</v>
      </c>
      <c r="C15" s="4">
        <v>1772677</v>
      </c>
      <c r="D15" s="4">
        <v>16342</v>
      </c>
    </row>
    <row r="16" spans="2:4" ht="12.9" customHeight="1" x14ac:dyDescent="0.2">
      <c r="B16" s="49" t="s">
        <v>73</v>
      </c>
      <c r="C16" s="4">
        <v>1775737</v>
      </c>
      <c r="D16" s="4">
        <v>16328</v>
      </c>
    </row>
    <row r="17" spans="2:8" ht="12.9" customHeight="1" x14ac:dyDescent="0.2">
      <c r="B17" s="43" t="s">
        <v>204</v>
      </c>
      <c r="C17" s="23">
        <v>1779230</v>
      </c>
      <c r="D17" s="23">
        <v>16412</v>
      </c>
    </row>
    <row r="18" spans="2:8" ht="12.9" customHeight="1" x14ac:dyDescent="0.2">
      <c r="B18" s="33" t="s">
        <v>192</v>
      </c>
      <c r="C18" s="49"/>
      <c r="G18" s="4"/>
      <c r="H18" s="4"/>
    </row>
    <row r="19" spans="2:8" ht="12.9" customHeight="1" x14ac:dyDescent="0.2">
      <c r="B19" s="33" t="s">
        <v>170</v>
      </c>
      <c r="C19" s="49"/>
      <c r="G19" s="4"/>
      <c r="H19" s="4"/>
    </row>
    <row r="20" spans="2:8" ht="12.9" customHeight="1" x14ac:dyDescent="0.2">
      <c r="G20" s="4"/>
      <c r="H20" s="4"/>
    </row>
    <row r="21" spans="2:8" ht="12.9" customHeight="1" x14ac:dyDescent="0.2">
      <c r="G21" s="4"/>
      <c r="H21" s="4"/>
    </row>
    <row r="22" spans="2:8" ht="12.9" customHeight="1" x14ac:dyDescent="0.2">
      <c r="B22" s="31" t="s">
        <v>205</v>
      </c>
      <c r="G22" s="4"/>
      <c r="H22" s="4"/>
    </row>
    <row r="23" spans="2:8" ht="12.9" customHeight="1" x14ac:dyDescent="0.2">
      <c r="G23" s="4"/>
      <c r="H23" s="4"/>
    </row>
    <row r="24" spans="2:8" ht="12.9" customHeight="1" x14ac:dyDescent="0.2">
      <c r="G24" s="4"/>
      <c r="H24" s="4"/>
    </row>
    <row r="25" spans="2:8" ht="12.9" customHeight="1" x14ac:dyDescent="0.2">
      <c r="G25" s="4"/>
      <c r="H25" s="4"/>
    </row>
    <row r="26" spans="2:8" ht="12.9" customHeight="1" x14ac:dyDescent="0.2">
      <c r="G26" s="4"/>
      <c r="H26" s="4"/>
    </row>
    <row r="27" spans="2:8" ht="12.9" customHeight="1" x14ac:dyDescent="0.2">
      <c r="G27" s="4"/>
      <c r="H27" s="4"/>
    </row>
    <row r="28" spans="2:8" ht="12.9" customHeight="1" x14ac:dyDescent="0.2">
      <c r="G28" s="4"/>
      <c r="H28" s="4"/>
    </row>
    <row r="29" spans="2:8" ht="12.9" customHeight="1" x14ac:dyDescent="0.2">
      <c r="G29" s="4"/>
      <c r="H29" s="4"/>
    </row>
    <row r="30" spans="2:8" ht="12.9" customHeight="1" x14ac:dyDescent="0.2">
      <c r="G30" s="4"/>
      <c r="H30" s="4"/>
    </row>
    <row r="31" spans="2:8" ht="12.9" customHeight="1" x14ac:dyDescent="0.2">
      <c r="G31" s="4"/>
      <c r="H31" s="4"/>
    </row>
    <row r="32" spans="2:8" ht="12.9" customHeight="1" x14ac:dyDescent="0.2">
      <c r="G32" s="4"/>
      <c r="H32" s="4"/>
    </row>
    <row r="33" spans="2:8" ht="12.9" customHeight="1" x14ac:dyDescent="0.2">
      <c r="G33" s="4"/>
      <c r="H33" s="4"/>
    </row>
    <row r="34" spans="2:8" ht="12.9" customHeight="1" x14ac:dyDescent="0.2">
      <c r="G34" s="4"/>
      <c r="H34" s="4"/>
    </row>
    <row r="35" spans="2:8" ht="12.9" customHeight="1" x14ac:dyDescent="0.2">
      <c r="G35" s="4"/>
      <c r="H35" s="4"/>
    </row>
    <row r="36" spans="2:8" ht="12.9" customHeight="1" x14ac:dyDescent="0.2">
      <c r="G36" s="4"/>
      <c r="H36" s="4"/>
    </row>
    <row r="37" spans="2:8" ht="12.9" customHeight="1" x14ac:dyDescent="0.2">
      <c r="G37" s="4"/>
      <c r="H37" s="4"/>
    </row>
    <row r="38" spans="2:8" ht="12.9" customHeight="1" x14ac:dyDescent="0.2">
      <c r="G38" s="4"/>
      <c r="H38" s="4"/>
    </row>
    <row r="39" spans="2:8" ht="12.9" customHeight="1" x14ac:dyDescent="0.2">
      <c r="G39" s="4"/>
      <c r="H39" s="4"/>
    </row>
    <row r="40" spans="2:8" ht="12.9" customHeight="1" x14ac:dyDescent="0.2">
      <c r="G40" s="4"/>
      <c r="H40" s="4"/>
    </row>
    <row r="41" spans="2:8" ht="12.9" customHeight="1" x14ac:dyDescent="0.2">
      <c r="G41" s="4"/>
      <c r="H41" s="4"/>
    </row>
    <row r="42" spans="2:8" ht="12.9" customHeight="1" x14ac:dyDescent="0.2">
      <c r="G42" s="4"/>
      <c r="H42" s="4"/>
    </row>
    <row r="43" spans="2:8" ht="12.9" customHeight="1" x14ac:dyDescent="0.2">
      <c r="G43" s="4"/>
      <c r="H43" s="4"/>
    </row>
    <row r="44" spans="2:8" ht="15.6" x14ac:dyDescent="0.3">
      <c r="B44" s="50" t="s">
        <v>206</v>
      </c>
      <c r="C44" s="49"/>
      <c r="D44" s="49"/>
      <c r="E44" s="49"/>
    </row>
    <row r="47" spans="2:8" ht="12.9" customHeight="1" x14ac:dyDescent="0.2">
      <c r="B47" s="53" t="s">
        <v>57</v>
      </c>
      <c r="C47" s="52" t="s">
        <v>199</v>
      </c>
      <c r="D47" s="52" t="s">
        <v>207</v>
      </c>
      <c r="E47" s="52" t="s">
        <v>60</v>
      </c>
    </row>
    <row r="48" spans="2:8" ht="12.9" customHeight="1" x14ac:dyDescent="0.2">
      <c r="B48" s="49" t="s">
        <v>63</v>
      </c>
      <c r="C48" s="4">
        <v>1269206</v>
      </c>
      <c r="D48" s="4">
        <v>513141</v>
      </c>
      <c r="E48" s="4">
        <f>C48+D48</f>
        <v>1782347</v>
      </c>
    </row>
    <row r="49" spans="2:6" ht="12.9" customHeight="1" x14ac:dyDescent="0.2">
      <c r="B49" s="49" t="s">
        <v>64</v>
      </c>
      <c r="C49" s="4">
        <v>1268897</v>
      </c>
      <c r="D49" s="4">
        <v>513135</v>
      </c>
      <c r="E49" s="4">
        <f t="shared" ref="E49:E59" si="0">C49+D49</f>
        <v>1782032</v>
      </c>
    </row>
    <row r="50" spans="2:6" ht="12.9" customHeight="1" x14ac:dyDescent="0.2">
      <c r="B50" s="49" t="s">
        <v>65</v>
      </c>
      <c r="C50" s="4">
        <v>1264067</v>
      </c>
      <c r="D50" s="4">
        <v>512034</v>
      </c>
      <c r="E50" s="4">
        <f t="shared" si="0"/>
        <v>1776101</v>
      </c>
    </row>
    <row r="51" spans="2:6" ht="12.9" customHeight="1" x14ac:dyDescent="0.2">
      <c r="B51" s="49" t="s">
        <v>66</v>
      </c>
      <c r="C51" s="4">
        <v>1262838</v>
      </c>
      <c r="D51" s="4">
        <v>510265</v>
      </c>
      <c r="E51" s="4">
        <f t="shared" si="0"/>
        <v>1773103</v>
      </c>
    </row>
    <row r="52" spans="2:6" ht="12.9" customHeight="1" x14ac:dyDescent="0.2">
      <c r="B52" s="49" t="s">
        <v>67</v>
      </c>
      <c r="C52" s="4">
        <v>1264249</v>
      </c>
      <c r="D52" s="4">
        <v>510280</v>
      </c>
      <c r="E52" s="4">
        <f t="shared" si="0"/>
        <v>1774529</v>
      </c>
    </row>
    <row r="53" spans="2:6" ht="12.9" customHeight="1" x14ac:dyDescent="0.2">
      <c r="B53" s="49" t="s">
        <v>68</v>
      </c>
      <c r="C53" s="4">
        <v>1264466</v>
      </c>
      <c r="D53" s="4">
        <v>510231</v>
      </c>
      <c r="E53" s="4">
        <f t="shared" si="0"/>
        <v>1774697</v>
      </c>
    </row>
    <row r="54" spans="2:6" ht="12.9" customHeight="1" x14ac:dyDescent="0.2">
      <c r="B54" s="49" t="s">
        <v>69</v>
      </c>
      <c r="C54" s="4">
        <v>1263379</v>
      </c>
      <c r="D54" s="4">
        <v>510062</v>
      </c>
      <c r="E54" s="4">
        <f t="shared" si="0"/>
        <v>1773441</v>
      </c>
    </row>
    <row r="55" spans="2:6" ht="12.9" customHeight="1" x14ac:dyDescent="0.2">
      <c r="B55" s="49" t="s">
        <v>70</v>
      </c>
      <c r="C55" s="4">
        <v>1264535</v>
      </c>
      <c r="D55" s="4">
        <v>510847</v>
      </c>
      <c r="E55" s="4">
        <f t="shared" si="0"/>
        <v>1775382</v>
      </c>
    </row>
    <row r="56" spans="2:6" ht="12.9" customHeight="1" x14ac:dyDescent="0.2">
      <c r="B56" s="49" t="s">
        <v>71</v>
      </c>
      <c r="C56" s="4">
        <v>1265666</v>
      </c>
      <c r="D56" s="4">
        <v>509933</v>
      </c>
      <c r="E56" s="4">
        <f t="shared" si="0"/>
        <v>1775599</v>
      </c>
    </row>
    <row r="57" spans="2:6" ht="12.9" customHeight="1" x14ac:dyDescent="0.2">
      <c r="B57" s="49" t="s">
        <v>72</v>
      </c>
      <c r="C57" s="4">
        <v>1264572</v>
      </c>
      <c r="D57" s="4">
        <v>508105</v>
      </c>
      <c r="E57" s="4">
        <f t="shared" si="0"/>
        <v>1772677</v>
      </c>
    </row>
    <row r="58" spans="2:6" ht="12.9" customHeight="1" x14ac:dyDescent="0.2">
      <c r="B58" s="49" t="s">
        <v>73</v>
      </c>
      <c r="C58" s="4">
        <v>1267009</v>
      </c>
      <c r="D58" s="4">
        <v>508728</v>
      </c>
      <c r="E58" s="4">
        <f t="shared" si="0"/>
        <v>1775737</v>
      </c>
    </row>
    <row r="59" spans="2:6" ht="12.9" customHeight="1" x14ac:dyDescent="0.2">
      <c r="B59" s="43" t="s">
        <v>74</v>
      </c>
      <c r="C59" s="23">
        <v>1270401</v>
      </c>
      <c r="D59" s="23">
        <v>508829</v>
      </c>
      <c r="E59" s="23">
        <f t="shared" si="0"/>
        <v>1779230</v>
      </c>
    </row>
    <row r="60" spans="2:6" ht="12.9" customHeight="1" x14ac:dyDescent="0.2">
      <c r="B60" s="33" t="s">
        <v>192</v>
      </c>
      <c r="C60" s="40"/>
      <c r="D60" s="40"/>
    </row>
    <row r="61" spans="2:6" ht="12.9" customHeight="1" x14ac:dyDescent="0.2">
      <c r="B61" s="33" t="s">
        <v>170</v>
      </c>
      <c r="C61" s="49"/>
    </row>
    <row r="64" spans="2:6" ht="15.6" x14ac:dyDescent="0.3">
      <c r="B64" s="50" t="s">
        <v>208</v>
      </c>
      <c r="C64" s="49"/>
      <c r="D64" s="49"/>
      <c r="E64" s="49"/>
      <c r="F64" s="49"/>
    </row>
    <row r="67" spans="2:5" ht="30.6" x14ac:dyDescent="0.2">
      <c r="B67" s="53" t="s">
        <v>57</v>
      </c>
      <c r="C67" s="52" t="s">
        <v>225</v>
      </c>
      <c r="D67" s="52" t="s">
        <v>226</v>
      </c>
      <c r="E67" s="52" t="s">
        <v>60</v>
      </c>
    </row>
    <row r="68" spans="2:5" ht="12.9" customHeight="1" x14ac:dyDescent="0.2">
      <c r="B68" s="49" t="s">
        <v>63</v>
      </c>
      <c r="C68" s="4">
        <v>1897</v>
      </c>
      <c r="D68" s="4">
        <v>14239</v>
      </c>
      <c r="E68" s="4">
        <f>C68+D68</f>
        <v>16136</v>
      </c>
    </row>
    <row r="69" spans="2:5" ht="12.9" customHeight="1" x14ac:dyDescent="0.2">
      <c r="B69" s="49" t="s">
        <v>64</v>
      </c>
      <c r="C69" s="4">
        <v>1911</v>
      </c>
      <c r="D69" s="4">
        <v>14302</v>
      </c>
      <c r="E69" s="4">
        <f t="shared" ref="E69:E79" si="1">C69+D69</f>
        <v>16213</v>
      </c>
    </row>
    <row r="70" spans="2:5" ht="12.9" customHeight="1" x14ac:dyDescent="0.2">
      <c r="B70" s="49" t="s">
        <v>65</v>
      </c>
      <c r="C70" s="4">
        <v>1900</v>
      </c>
      <c r="D70" s="4">
        <v>14346</v>
      </c>
      <c r="E70" s="4">
        <f t="shared" si="1"/>
        <v>16246</v>
      </c>
    </row>
    <row r="71" spans="2:5" ht="12.9" customHeight="1" x14ac:dyDescent="0.2">
      <c r="B71" s="49" t="s">
        <v>66</v>
      </c>
      <c r="C71" s="4">
        <v>1931</v>
      </c>
      <c r="D71" s="4">
        <v>14421</v>
      </c>
      <c r="E71" s="4">
        <f t="shared" si="1"/>
        <v>16352</v>
      </c>
    </row>
    <row r="72" spans="2:5" ht="12.9" customHeight="1" x14ac:dyDescent="0.2">
      <c r="B72" s="49" t="s">
        <v>67</v>
      </c>
      <c r="C72" s="4">
        <v>1928</v>
      </c>
      <c r="D72" s="4">
        <v>14462</v>
      </c>
      <c r="E72" s="4">
        <f t="shared" si="1"/>
        <v>16390</v>
      </c>
    </row>
    <row r="73" spans="2:5" ht="12.9" customHeight="1" x14ac:dyDescent="0.2">
      <c r="B73" s="49" t="s">
        <v>68</v>
      </c>
      <c r="C73" s="4">
        <v>1935</v>
      </c>
      <c r="D73" s="4">
        <v>14540</v>
      </c>
      <c r="E73" s="4">
        <f t="shared" si="1"/>
        <v>16475</v>
      </c>
    </row>
    <row r="74" spans="2:5" ht="12.9" customHeight="1" x14ac:dyDescent="0.2">
      <c r="B74" s="49" t="s">
        <v>69</v>
      </c>
      <c r="C74" s="4">
        <v>1922</v>
      </c>
      <c r="D74" s="4">
        <v>14631</v>
      </c>
      <c r="E74" s="4">
        <f t="shared" si="1"/>
        <v>16553</v>
      </c>
    </row>
    <row r="75" spans="2:5" ht="12.9" customHeight="1" x14ac:dyDescent="0.2">
      <c r="B75" s="49" t="s">
        <v>70</v>
      </c>
      <c r="C75" s="4">
        <v>1908</v>
      </c>
      <c r="D75" s="4">
        <v>14593</v>
      </c>
      <c r="E75" s="4">
        <f t="shared" si="1"/>
        <v>16501</v>
      </c>
    </row>
    <row r="76" spans="2:5" ht="12.9" customHeight="1" x14ac:dyDescent="0.2">
      <c r="B76" s="49" t="s">
        <v>71</v>
      </c>
      <c r="C76" s="4">
        <v>1900</v>
      </c>
      <c r="D76" s="4">
        <v>14513</v>
      </c>
      <c r="E76" s="4">
        <f t="shared" si="1"/>
        <v>16413</v>
      </c>
    </row>
    <row r="77" spans="2:5" ht="12.9" customHeight="1" x14ac:dyDescent="0.2">
      <c r="B77" s="49" t="s">
        <v>72</v>
      </c>
      <c r="C77" s="4">
        <v>1836</v>
      </c>
      <c r="D77" s="4">
        <v>14506</v>
      </c>
      <c r="E77" s="4">
        <f t="shared" si="1"/>
        <v>16342</v>
      </c>
    </row>
    <row r="78" spans="2:5" ht="12.9" customHeight="1" x14ac:dyDescent="0.2">
      <c r="B78" s="49" t="s">
        <v>73</v>
      </c>
      <c r="C78" s="4">
        <v>1806</v>
      </c>
      <c r="D78" s="4">
        <v>14522</v>
      </c>
      <c r="E78" s="4">
        <f t="shared" si="1"/>
        <v>16328</v>
      </c>
    </row>
    <row r="79" spans="2:5" ht="12.9" customHeight="1" x14ac:dyDescent="0.2">
      <c r="B79" s="43" t="s">
        <v>74</v>
      </c>
      <c r="C79" s="23">
        <v>1778</v>
      </c>
      <c r="D79" s="23">
        <v>14634</v>
      </c>
      <c r="E79" s="23">
        <f t="shared" si="1"/>
        <v>16412</v>
      </c>
    </row>
    <row r="80" spans="2:5" ht="12.9" customHeight="1" x14ac:dyDescent="0.2">
      <c r="B80" s="33" t="s">
        <v>192</v>
      </c>
      <c r="C80" s="40"/>
      <c r="D80" s="40"/>
    </row>
    <row r="81" spans="2:3" ht="12.9" customHeight="1" x14ac:dyDescent="0.2">
      <c r="B81" s="33" t="s">
        <v>170</v>
      </c>
      <c r="C81" s="49"/>
    </row>
  </sheetData>
  <pageMargins left="0.7" right="0.7" top="0.75" bottom="0.75" header="0.3" footer="0.3"/>
  <pageSetup paperSize="9" scale="86" orientation="portrait" horizontalDpi="1200" verticalDpi="1200" r:id="rId1"/>
  <rowBreaks count="1" manualBreakCount="1">
    <brk id="41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showGridLines="0" zoomScaleNormal="100" workbookViewId="0">
      <selection activeCell="B2" sqref="B2"/>
    </sheetView>
  </sheetViews>
  <sheetFormatPr defaultColWidth="9.28515625" defaultRowHeight="12.9" customHeight="1" x14ac:dyDescent="0.2"/>
  <cols>
    <col min="1" max="1" width="2.85546875" style="28" customWidth="1"/>
    <col min="2" max="2" width="24" style="28" customWidth="1"/>
    <col min="3" max="3" width="15" style="28" customWidth="1"/>
    <col min="4" max="4" width="20.85546875" style="28" customWidth="1"/>
    <col min="5" max="16384" width="9.28515625" style="28"/>
  </cols>
  <sheetData>
    <row r="2" spans="2:4" ht="15.6" x14ac:dyDescent="0.3">
      <c r="B2" s="29" t="s">
        <v>209</v>
      </c>
    </row>
    <row r="3" spans="2:4" ht="12.9" customHeight="1" x14ac:dyDescent="0.2">
      <c r="B3" s="28" t="s">
        <v>165</v>
      </c>
    </row>
    <row r="6" spans="2:4" ht="20.399999999999999" x14ac:dyDescent="0.2">
      <c r="B6" s="53" t="s">
        <v>166</v>
      </c>
      <c r="C6" s="52" t="s">
        <v>58</v>
      </c>
      <c r="D6" s="52" t="s">
        <v>96</v>
      </c>
    </row>
    <row r="7" spans="2:4" ht="12.9" customHeight="1" x14ac:dyDescent="0.2">
      <c r="B7" s="49" t="s">
        <v>167</v>
      </c>
      <c r="C7" s="4">
        <v>913852</v>
      </c>
      <c r="D7" s="4">
        <v>56644</v>
      </c>
    </row>
    <row r="8" spans="2:4" ht="12.9" customHeight="1" x14ac:dyDescent="0.2">
      <c r="B8" s="49" t="s">
        <v>168</v>
      </c>
      <c r="C8" s="4">
        <v>78995</v>
      </c>
      <c r="D8" s="4">
        <v>464</v>
      </c>
    </row>
    <row r="9" spans="2:4" ht="12.9" customHeight="1" x14ac:dyDescent="0.2">
      <c r="B9" s="11" t="s">
        <v>60</v>
      </c>
      <c r="C9" s="12">
        <f>SUM(C7:C8)</f>
        <v>992847</v>
      </c>
      <c r="D9" s="12">
        <f>SUM(D7:D8)</f>
        <v>57108</v>
      </c>
    </row>
    <row r="10" spans="2:4" ht="12.9" customHeight="1" x14ac:dyDescent="0.2">
      <c r="B10" s="20" t="s">
        <v>170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zoomScale="140" zoomScaleNormal="140" workbookViewId="0">
      <selection activeCell="B2" sqref="B2"/>
    </sheetView>
  </sheetViews>
  <sheetFormatPr defaultColWidth="9.28515625" defaultRowHeight="12.9" customHeight="1" x14ac:dyDescent="0.2"/>
  <cols>
    <col min="1" max="1" width="2.85546875" style="8" customWidth="1"/>
    <col min="2" max="2" width="21.7109375" style="8" customWidth="1"/>
    <col min="3" max="3" width="17.7109375" style="8" customWidth="1"/>
    <col min="4" max="4" width="18.28515625" style="8" customWidth="1"/>
    <col min="5" max="5" width="15.28515625" style="8" customWidth="1"/>
    <col min="6" max="6" width="23.85546875" style="8" customWidth="1"/>
    <col min="7" max="7" width="16" style="8" customWidth="1"/>
    <col min="8" max="8" width="24.7109375" style="8" customWidth="1"/>
    <col min="9" max="9" width="9.28515625" style="8"/>
    <col min="10" max="16" width="9.28515625" style="8" customWidth="1"/>
    <col min="17" max="16384" width="9.28515625" style="8"/>
  </cols>
  <sheetData>
    <row r="2" spans="2:8" ht="15.6" x14ac:dyDescent="0.3">
      <c r="B2" s="16" t="s">
        <v>55</v>
      </c>
    </row>
    <row r="3" spans="2:8" ht="12.9" customHeight="1" x14ac:dyDescent="0.2">
      <c r="B3" s="19" t="s">
        <v>56</v>
      </c>
    </row>
    <row r="4" spans="2:8" ht="12.9" customHeight="1" x14ac:dyDescent="0.3">
      <c r="B4" s="16"/>
    </row>
    <row r="6" spans="2:8" ht="12.9" customHeight="1" x14ac:dyDescent="0.2">
      <c r="B6" s="60" t="s">
        <v>57</v>
      </c>
      <c r="C6" s="62" t="s">
        <v>58</v>
      </c>
      <c r="D6" s="62"/>
      <c r="E6" s="63" t="s">
        <v>59</v>
      </c>
      <c r="F6" s="63"/>
      <c r="G6" s="62" t="s">
        <v>60</v>
      </c>
      <c r="H6" s="62"/>
    </row>
    <row r="7" spans="2:8" ht="30.6" x14ac:dyDescent="0.2">
      <c r="B7" s="61"/>
      <c r="C7" s="52" t="s">
        <v>61</v>
      </c>
      <c r="D7" s="52" t="s">
        <v>62</v>
      </c>
      <c r="E7" s="41" t="s">
        <v>61</v>
      </c>
      <c r="F7" s="41" t="s">
        <v>62</v>
      </c>
      <c r="G7" s="52" t="s">
        <v>61</v>
      </c>
      <c r="H7" s="52" t="s">
        <v>62</v>
      </c>
    </row>
    <row r="8" spans="2:8" ht="12.9" customHeight="1" x14ac:dyDescent="0.2">
      <c r="B8" s="20" t="s">
        <v>63</v>
      </c>
      <c r="C8" s="4">
        <v>45898</v>
      </c>
      <c r="D8" s="4">
        <v>1495843368</v>
      </c>
      <c r="E8" s="24">
        <v>117141</v>
      </c>
      <c r="F8" s="24">
        <v>16458224991</v>
      </c>
      <c r="G8" s="4">
        <f>C8+E8</f>
        <v>163039</v>
      </c>
      <c r="H8" s="4">
        <f>D8+F8</f>
        <v>17954068359</v>
      </c>
    </row>
    <row r="9" spans="2:8" ht="12.9" customHeight="1" x14ac:dyDescent="0.2">
      <c r="B9" s="20" t="s">
        <v>64</v>
      </c>
      <c r="C9" s="4">
        <v>41465</v>
      </c>
      <c r="D9" s="4">
        <v>1252690051</v>
      </c>
      <c r="E9" s="24">
        <v>227280</v>
      </c>
      <c r="F9" s="24">
        <v>24397488015</v>
      </c>
      <c r="G9" s="4">
        <f t="shared" ref="G9:H19" si="0">C9+E9</f>
        <v>268745</v>
      </c>
      <c r="H9" s="4">
        <f t="shared" si="0"/>
        <v>25650178066</v>
      </c>
    </row>
    <row r="10" spans="2:8" ht="12.9" customHeight="1" x14ac:dyDescent="0.2">
      <c r="B10" s="20" t="s">
        <v>65</v>
      </c>
      <c r="C10" s="4">
        <v>46502</v>
      </c>
      <c r="D10" s="4">
        <v>1657393879</v>
      </c>
      <c r="E10" s="24">
        <v>248318</v>
      </c>
      <c r="F10" s="24">
        <v>19363107809</v>
      </c>
      <c r="G10" s="4">
        <f t="shared" si="0"/>
        <v>294820</v>
      </c>
      <c r="H10" s="4">
        <f t="shared" si="0"/>
        <v>21020501688</v>
      </c>
    </row>
    <row r="11" spans="2:8" ht="12.9" customHeight="1" x14ac:dyDescent="0.2">
      <c r="B11" s="20" t="s">
        <v>66</v>
      </c>
      <c r="C11" s="4">
        <v>42673</v>
      </c>
      <c r="D11" s="4">
        <v>1256758967</v>
      </c>
      <c r="E11" s="24">
        <v>252172</v>
      </c>
      <c r="F11" s="24">
        <v>17412912186</v>
      </c>
      <c r="G11" s="4">
        <f t="shared" si="0"/>
        <v>294845</v>
      </c>
      <c r="H11" s="4">
        <f t="shared" si="0"/>
        <v>18669671153</v>
      </c>
    </row>
    <row r="12" spans="2:8" ht="12.9" customHeight="1" x14ac:dyDescent="0.2">
      <c r="B12" s="20" t="s">
        <v>67</v>
      </c>
      <c r="C12" s="4">
        <v>41783</v>
      </c>
      <c r="D12" s="4">
        <v>1098148107</v>
      </c>
      <c r="E12" s="24">
        <v>251049</v>
      </c>
      <c r="F12" s="24">
        <v>16712153691</v>
      </c>
      <c r="G12" s="4">
        <f t="shared" si="0"/>
        <v>292832</v>
      </c>
      <c r="H12" s="4">
        <f t="shared" si="0"/>
        <v>17810301798</v>
      </c>
    </row>
    <row r="13" spans="2:8" ht="12.9" customHeight="1" x14ac:dyDescent="0.2">
      <c r="B13" s="20" t="s">
        <v>68</v>
      </c>
      <c r="C13" s="4">
        <v>42807</v>
      </c>
      <c r="D13" s="4">
        <v>1331300218</v>
      </c>
      <c r="E13" s="24">
        <v>255394</v>
      </c>
      <c r="F13" s="24">
        <v>18894309777</v>
      </c>
      <c r="G13" s="4">
        <f t="shared" si="0"/>
        <v>298201</v>
      </c>
      <c r="H13" s="4">
        <f t="shared" si="0"/>
        <v>20225609995</v>
      </c>
    </row>
    <row r="14" spans="2:8" ht="12.9" customHeight="1" x14ac:dyDescent="0.2">
      <c r="B14" s="20" t="s">
        <v>69</v>
      </c>
      <c r="C14" s="4">
        <v>46303</v>
      </c>
      <c r="D14" s="4">
        <v>1497055778</v>
      </c>
      <c r="E14" s="24">
        <v>275830</v>
      </c>
      <c r="F14" s="24">
        <v>23549564942</v>
      </c>
      <c r="G14" s="4">
        <f t="shared" si="0"/>
        <v>322133</v>
      </c>
      <c r="H14" s="4">
        <f t="shared" si="0"/>
        <v>25046620720</v>
      </c>
    </row>
    <row r="15" spans="2:8" ht="12.9" customHeight="1" x14ac:dyDescent="0.2">
      <c r="B15" s="20" t="s">
        <v>70</v>
      </c>
      <c r="C15" s="4">
        <v>42188</v>
      </c>
      <c r="D15" s="4">
        <v>1316418931</v>
      </c>
      <c r="E15" s="24">
        <v>249750</v>
      </c>
      <c r="F15" s="24">
        <v>17172360720</v>
      </c>
      <c r="G15" s="4">
        <f t="shared" si="0"/>
        <v>291938</v>
      </c>
      <c r="H15" s="4">
        <f t="shared" si="0"/>
        <v>18488779651</v>
      </c>
    </row>
    <row r="16" spans="2:8" ht="12.9" customHeight="1" x14ac:dyDescent="0.2">
      <c r="B16" s="20" t="s">
        <v>71</v>
      </c>
      <c r="C16" s="4">
        <v>47100</v>
      </c>
      <c r="D16" s="4">
        <v>1510308972</v>
      </c>
      <c r="E16" s="24">
        <v>266804</v>
      </c>
      <c r="F16" s="24">
        <v>23702006940</v>
      </c>
      <c r="G16" s="4">
        <f t="shared" si="0"/>
        <v>313904</v>
      </c>
      <c r="H16" s="4">
        <f t="shared" si="0"/>
        <v>25212315912</v>
      </c>
    </row>
    <row r="17" spans="2:8" ht="12.9" customHeight="1" x14ac:dyDescent="0.2">
      <c r="B17" s="20" t="s">
        <v>72</v>
      </c>
      <c r="C17" s="4">
        <v>46590</v>
      </c>
      <c r="D17" s="4">
        <v>1391617799</v>
      </c>
      <c r="E17" s="24">
        <v>265965</v>
      </c>
      <c r="F17" s="24">
        <v>26843580781</v>
      </c>
      <c r="G17" s="4">
        <f t="shared" si="0"/>
        <v>312555</v>
      </c>
      <c r="H17" s="4">
        <f t="shared" si="0"/>
        <v>28235198580</v>
      </c>
    </row>
    <row r="18" spans="2:8" ht="12.9" customHeight="1" x14ac:dyDescent="0.2">
      <c r="B18" s="20" t="s">
        <v>73</v>
      </c>
      <c r="C18" s="4">
        <v>47067</v>
      </c>
      <c r="D18" s="4">
        <v>1539445528</v>
      </c>
      <c r="E18" s="24">
        <v>260377</v>
      </c>
      <c r="F18" s="24">
        <v>16477097069</v>
      </c>
      <c r="G18" s="4">
        <f t="shared" si="0"/>
        <v>307444</v>
      </c>
      <c r="H18" s="4">
        <f t="shared" si="0"/>
        <v>18016542597</v>
      </c>
    </row>
    <row r="19" spans="2:8" ht="12.9" customHeight="1" x14ac:dyDescent="0.2">
      <c r="B19" s="20" t="s">
        <v>74</v>
      </c>
      <c r="C19" s="4">
        <v>47858</v>
      </c>
      <c r="D19" s="4">
        <v>1511255197</v>
      </c>
      <c r="E19" s="24">
        <v>265187</v>
      </c>
      <c r="F19" s="24">
        <v>23123654239</v>
      </c>
      <c r="G19" s="4">
        <f t="shared" si="0"/>
        <v>313045</v>
      </c>
      <c r="H19" s="4">
        <f t="shared" si="0"/>
        <v>24634909436</v>
      </c>
    </row>
    <row r="20" spans="2:8" ht="12.9" customHeight="1" x14ac:dyDescent="0.2">
      <c r="B20" s="11" t="s">
        <v>60</v>
      </c>
      <c r="C20" s="12">
        <f t="shared" ref="C20:H20" si="1">SUM(C8:C19)</f>
        <v>538234</v>
      </c>
      <c r="D20" s="12">
        <f t="shared" si="1"/>
        <v>16858236795</v>
      </c>
      <c r="E20" s="27">
        <f t="shared" si="1"/>
        <v>2935267</v>
      </c>
      <c r="F20" s="27">
        <f t="shared" si="1"/>
        <v>244106461160</v>
      </c>
      <c r="G20" s="12">
        <f t="shared" si="1"/>
        <v>3473501</v>
      </c>
      <c r="H20" s="12">
        <f t="shared" si="1"/>
        <v>260964697955</v>
      </c>
    </row>
    <row r="21" spans="2:8" ht="12.9" customHeight="1" x14ac:dyDescent="0.2">
      <c r="B21" s="20" t="s">
        <v>170</v>
      </c>
    </row>
    <row r="22" spans="2:8" ht="12.9" customHeight="1" x14ac:dyDescent="0.2">
      <c r="C22" s="4"/>
      <c r="D22" s="4"/>
      <c r="E22" s="4"/>
      <c r="F22" s="4"/>
      <c r="G22" s="4"/>
      <c r="H22" s="4"/>
    </row>
    <row r="23" spans="2:8" ht="12.9" customHeight="1" x14ac:dyDescent="0.2">
      <c r="B23" s="18" t="s">
        <v>75</v>
      </c>
      <c r="C23" s="4"/>
      <c r="D23" s="4"/>
      <c r="E23" s="4"/>
      <c r="F23" s="4"/>
      <c r="G23" s="4"/>
      <c r="H23" s="4"/>
    </row>
    <row r="37" spans="2:6" ht="12.9" customHeight="1" x14ac:dyDescent="0.2">
      <c r="F37" s="45"/>
    </row>
    <row r="45" spans="2:6" ht="12.9" customHeight="1" x14ac:dyDescent="0.2">
      <c r="B45" s="18" t="s">
        <v>76</v>
      </c>
    </row>
    <row r="67" spans="2:2" ht="12.9" customHeight="1" x14ac:dyDescent="0.2">
      <c r="B67" s="18" t="s">
        <v>77</v>
      </c>
    </row>
  </sheetData>
  <mergeCells count="4">
    <mergeCell ref="B6:B7"/>
    <mergeCell ref="C6:D6"/>
    <mergeCell ref="E6:F6"/>
    <mergeCell ref="G6:H6"/>
  </mergeCells>
  <pageMargins left="0.7" right="0.7" top="0.75" bottom="0.75" header="0.3" footer="0.3"/>
  <pageSetup paperSize="9" scale="79" orientation="portrait" r:id="rId1"/>
  <rowBreaks count="1" manualBreakCount="1">
    <brk id="4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6"/>
  <sheetViews>
    <sheetView showGridLines="0" zoomScale="140" zoomScaleNormal="140" workbookViewId="0">
      <selection activeCell="B2" sqref="B2"/>
    </sheetView>
  </sheetViews>
  <sheetFormatPr defaultColWidth="9.28515625" defaultRowHeight="12.9" customHeight="1" x14ac:dyDescent="0.2"/>
  <cols>
    <col min="1" max="1" width="2.85546875" style="8" customWidth="1"/>
    <col min="2" max="2" width="22.42578125" style="8" customWidth="1"/>
    <col min="3" max="3" width="20" style="8" customWidth="1"/>
    <col min="4" max="4" width="20.28515625" style="8" customWidth="1"/>
    <col min="5" max="5" width="17.85546875" style="8" customWidth="1"/>
    <col min="6" max="6" width="21.28515625" style="8" customWidth="1"/>
    <col min="7" max="7" width="16.42578125" style="8" customWidth="1"/>
    <col min="8" max="8" width="21.28515625" style="8" customWidth="1"/>
    <col min="9" max="16384" width="9.28515625" style="8"/>
  </cols>
  <sheetData>
    <row r="2" spans="2:8" ht="15.6" x14ac:dyDescent="0.3">
      <c r="B2" s="16" t="s">
        <v>78</v>
      </c>
    </row>
    <row r="3" spans="2:8" ht="12.9" customHeight="1" x14ac:dyDescent="0.3">
      <c r="B3" s="16"/>
    </row>
    <row r="5" spans="2:8" ht="12.9" customHeight="1" x14ac:dyDescent="0.2">
      <c r="B5" s="60" t="s">
        <v>57</v>
      </c>
      <c r="C5" s="62" t="s">
        <v>58</v>
      </c>
      <c r="D5" s="62"/>
      <c r="E5" s="63" t="s">
        <v>59</v>
      </c>
      <c r="F5" s="63"/>
      <c r="G5" s="62" t="s">
        <v>60</v>
      </c>
      <c r="H5" s="62"/>
    </row>
    <row r="6" spans="2:8" ht="30.6" x14ac:dyDescent="0.2">
      <c r="B6" s="61"/>
      <c r="C6" s="52" t="s">
        <v>61</v>
      </c>
      <c r="D6" s="52" t="s">
        <v>62</v>
      </c>
      <c r="E6" s="41" t="s">
        <v>61</v>
      </c>
      <c r="F6" s="41" t="s">
        <v>62</v>
      </c>
      <c r="G6" s="52" t="s">
        <v>61</v>
      </c>
      <c r="H6" s="52" t="s">
        <v>62</v>
      </c>
    </row>
    <row r="7" spans="2:8" ht="12.9" customHeight="1" x14ac:dyDescent="0.2">
      <c r="B7" s="20" t="s">
        <v>63</v>
      </c>
      <c r="C7" s="4">
        <v>9812596</v>
      </c>
      <c r="D7" s="4">
        <v>8342289862</v>
      </c>
      <c r="E7" s="24">
        <v>9408014</v>
      </c>
      <c r="F7" s="24">
        <v>109403903509</v>
      </c>
      <c r="G7" s="4">
        <f>C7+E7</f>
        <v>19220610</v>
      </c>
      <c r="H7" s="4">
        <f>D7+F7</f>
        <v>117746193371</v>
      </c>
    </row>
    <row r="8" spans="2:8" ht="12.9" customHeight="1" x14ac:dyDescent="0.2">
      <c r="B8" s="20" t="s">
        <v>64</v>
      </c>
      <c r="C8" s="4">
        <v>9768261</v>
      </c>
      <c r="D8" s="4">
        <v>7902567694</v>
      </c>
      <c r="E8" s="24">
        <v>9454363</v>
      </c>
      <c r="F8" s="24">
        <v>106538543522</v>
      </c>
      <c r="G8" s="4">
        <f t="shared" ref="G8:H18" si="0">C8+E8</f>
        <v>19222624</v>
      </c>
      <c r="H8" s="4">
        <f t="shared" si="0"/>
        <v>114441111216</v>
      </c>
    </row>
    <row r="9" spans="2:8" ht="12.9" customHeight="1" x14ac:dyDescent="0.2">
      <c r="B9" s="20" t="s">
        <v>65</v>
      </c>
      <c r="C9" s="4">
        <v>10846545</v>
      </c>
      <c r="D9" s="4">
        <v>9197404759</v>
      </c>
      <c r="E9" s="24">
        <v>10422429</v>
      </c>
      <c r="F9" s="24">
        <v>120256727631</v>
      </c>
      <c r="G9" s="4">
        <f t="shared" si="0"/>
        <v>21268974</v>
      </c>
      <c r="H9" s="4">
        <f t="shared" si="0"/>
        <v>129454132390</v>
      </c>
    </row>
    <row r="10" spans="2:8" ht="12.9" customHeight="1" x14ac:dyDescent="0.2">
      <c r="B10" s="20" t="s">
        <v>66</v>
      </c>
      <c r="C10" s="4">
        <v>10349935</v>
      </c>
      <c r="D10" s="4">
        <v>8785431326</v>
      </c>
      <c r="E10" s="24">
        <v>10356925</v>
      </c>
      <c r="F10" s="24">
        <v>111856170897</v>
      </c>
      <c r="G10" s="4">
        <f t="shared" si="0"/>
        <v>20706860</v>
      </c>
      <c r="H10" s="4">
        <f t="shared" si="0"/>
        <v>120641602223</v>
      </c>
    </row>
    <row r="11" spans="2:8" ht="12.9" customHeight="1" x14ac:dyDescent="0.2">
      <c r="B11" s="20" t="s">
        <v>67</v>
      </c>
      <c r="C11" s="4">
        <v>10276549</v>
      </c>
      <c r="D11" s="4">
        <v>8431889509</v>
      </c>
      <c r="E11" s="24">
        <v>10435719</v>
      </c>
      <c r="F11" s="24">
        <v>109856177410</v>
      </c>
      <c r="G11" s="4">
        <f t="shared" si="0"/>
        <v>20712268</v>
      </c>
      <c r="H11" s="4">
        <f t="shared" si="0"/>
        <v>118288066919</v>
      </c>
    </row>
    <row r="12" spans="2:8" ht="12.9" customHeight="1" x14ac:dyDescent="0.2">
      <c r="B12" s="20" t="s">
        <v>68</v>
      </c>
      <c r="C12" s="4">
        <v>10548221</v>
      </c>
      <c r="D12" s="4">
        <v>8581530048</v>
      </c>
      <c r="E12" s="24">
        <v>11097298</v>
      </c>
      <c r="F12" s="24">
        <v>123247683684</v>
      </c>
      <c r="G12" s="4">
        <f t="shared" si="0"/>
        <v>21645519</v>
      </c>
      <c r="H12" s="4">
        <f t="shared" si="0"/>
        <v>131829213732</v>
      </c>
    </row>
    <row r="13" spans="2:8" ht="12.9" customHeight="1" x14ac:dyDescent="0.2">
      <c r="B13" s="20" t="s">
        <v>69</v>
      </c>
      <c r="C13" s="4">
        <v>10583825</v>
      </c>
      <c r="D13" s="4">
        <v>9331043081</v>
      </c>
      <c r="E13" s="24">
        <v>11700699</v>
      </c>
      <c r="F13" s="24">
        <v>140780319220</v>
      </c>
      <c r="G13" s="4">
        <f t="shared" si="0"/>
        <v>22284524</v>
      </c>
      <c r="H13" s="4">
        <f t="shared" si="0"/>
        <v>150111362301</v>
      </c>
    </row>
    <row r="14" spans="2:8" ht="12.9" customHeight="1" x14ac:dyDescent="0.2">
      <c r="B14" s="20" t="s">
        <v>70</v>
      </c>
      <c r="C14" s="4">
        <v>9885668</v>
      </c>
      <c r="D14" s="4">
        <v>7960600739</v>
      </c>
      <c r="E14" s="24">
        <v>10405095</v>
      </c>
      <c r="F14" s="24">
        <v>111036766313</v>
      </c>
      <c r="G14" s="4">
        <f t="shared" si="0"/>
        <v>20290763</v>
      </c>
      <c r="H14" s="4">
        <f t="shared" si="0"/>
        <v>118997367052</v>
      </c>
    </row>
    <row r="15" spans="2:8" ht="12.9" customHeight="1" x14ac:dyDescent="0.2">
      <c r="B15" s="20" t="s">
        <v>71</v>
      </c>
      <c r="C15" s="4">
        <v>10722568</v>
      </c>
      <c r="D15" s="4">
        <v>8704546919</v>
      </c>
      <c r="E15" s="24">
        <v>10991277</v>
      </c>
      <c r="F15" s="24">
        <v>127928280256</v>
      </c>
      <c r="G15" s="4">
        <f t="shared" si="0"/>
        <v>21713845</v>
      </c>
      <c r="H15" s="4">
        <f t="shared" si="0"/>
        <v>136632827175</v>
      </c>
    </row>
    <row r="16" spans="2:8" ht="12.9" customHeight="1" x14ac:dyDescent="0.2">
      <c r="B16" s="20" t="s">
        <v>72</v>
      </c>
      <c r="C16" s="4">
        <v>10723768</v>
      </c>
      <c r="D16" s="4">
        <v>8842810552</v>
      </c>
      <c r="E16" s="24">
        <v>10920651</v>
      </c>
      <c r="F16" s="24">
        <v>118405018835</v>
      </c>
      <c r="G16" s="4">
        <f t="shared" si="0"/>
        <v>21644419</v>
      </c>
      <c r="H16" s="4">
        <f t="shared" si="0"/>
        <v>127247829387</v>
      </c>
    </row>
    <row r="17" spans="2:8" ht="12.9" customHeight="1" x14ac:dyDescent="0.2">
      <c r="B17" s="20" t="s">
        <v>73</v>
      </c>
      <c r="C17" s="4">
        <v>10811056</v>
      </c>
      <c r="D17" s="4">
        <v>8592067731</v>
      </c>
      <c r="E17" s="24">
        <v>11152551</v>
      </c>
      <c r="F17" s="24">
        <v>116684103995</v>
      </c>
      <c r="G17" s="4">
        <f t="shared" si="0"/>
        <v>21963607</v>
      </c>
      <c r="H17" s="4">
        <f t="shared" si="0"/>
        <v>125276171726</v>
      </c>
    </row>
    <row r="18" spans="2:8" ht="12.9" customHeight="1" x14ac:dyDescent="0.2">
      <c r="B18" s="20" t="s">
        <v>74</v>
      </c>
      <c r="C18" s="4">
        <v>10842513</v>
      </c>
      <c r="D18" s="4">
        <v>9839073028</v>
      </c>
      <c r="E18" s="24">
        <v>12467710</v>
      </c>
      <c r="F18" s="24">
        <v>150817505135</v>
      </c>
      <c r="G18" s="4">
        <f t="shared" si="0"/>
        <v>23310223</v>
      </c>
      <c r="H18" s="4">
        <f t="shared" si="0"/>
        <v>160656578163</v>
      </c>
    </row>
    <row r="19" spans="2:8" ht="12.9" customHeight="1" x14ac:dyDescent="0.2">
      <c r="B19" s="11" t="s">
        <v>60</v>
      </c>
      <c r="C19" s="12">
        <f t="shared" ref="C19:H19" si="1">SUM(C7:C18)</f>
        <v>125171505</v>
      </c>
      <c r="D19" s="12">
        <f t="shared" si="1"/>
        <v>104511255248</v>
      </c>
      <c r="E19" s="27">
        <f t="shared" si="1"/>
        <v>128812731</v>
      </c>
      <c r="F19" s="27">
        <f t="shared" si="1"/>
        <v>1446811200407</v>
      </c>
      <c r="G19" s="12">
        <f t="shared" si="1"/>
        <v>253984236</v>
      </c>
      <c r="H19" s="12">
        <f t="shared" si="1"/>
        <v>1551322455655</v>
      </c>
    </row>
    <row r="20" spans="2:8" ht="12.9" customHeight="1" x14ac:dyDescent="0.2">
      <c r="B20" s="20" t="s">
        <v>170</v>
      </c>
    </row>
    <row r="22" spans="2:8" ht="12.9" customHeight="1" x14ac:dyDescent="0.2">
      <c r="B22" s="18" t="s">
        <v>79</v>
      </c>
    </row>
    <row r="43" spans="2:8" ht="12.9" customHeight="1" x14ac:dyDescent="0.2">
      <c r="C43" s="4"/>
      <c r="D43" s="4"/>
      <c r="E43" s="4"/>
      <c r="F43" s="4" t="s">
        <v>9</v>
      </c>
      <c r="G43" s="4"/>
      <c r="H43" s="4"/>
    </row>
    <row r="44" spans="2:8" ht="12.9" customHeight="1" x14ac:dyDescent="0.2">
      <c r="B44" s="18" t="s">
        <v>80</v>
      </c>
      <c r="C44" s="4"/>
      <c r="D44" s="4"/>
      <c r="E44" s="4"/>
      <c r="F44" s="4"/>
      <c r="G44" s="4"/>
      <c r="H44" s="4"/>
    </row>
    <row r="45" spans="2:8" ht="12.9" customHeight="1" x14ac:dyDescent="0.2">
      <c r="C45" s="4"/>
      <c r="D45" s="4"/>
      <c r="E45" s="4"/>
      <c r="F45" s="4"/>
      <c r="G45" s="4"/>
      <c r="H45" s="4"/>
    </row>
    <row r="66" spans="2:2" ht="12.9" customHeight="1" x14ac:dyDescent="0.2">
      <c r="B66" s="18" t="s">
        <v>81</v>
      </c>
    </row>
  </sheetData>
  <mergeCells count="4">
    <mergeCell ref="B5:B6"/>
    <mergeCell ref="C5:D5"/>
    <mergeCell ref="E5:F5"/>
    <mergeCell ref="G5:H5"/>
  </mergeCells>
  <pageMargins left="0.7" right="0.7" top="0.75" bottom="0.75" header="0.3" footer="0.3"/>
  <pageSetup paperSize="9" scale="78" orientation="portrait" horizontalDpi="1200" verticalDpi="1200" r:id="rId1"/>
  <rowBreaks count="1" manualBreakCount="1">
    <brk id="4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6"/>
  <sheetViews>
    <sheetView showGridLines="0" zoomScale="150" zoomScaleNormal="150" workbookViewId="0">
      <selection activeCell="B2" sqref="B2"/>
    </sheetView>
  </sheetViews>
  <sheetFormatPr defaultColWidth="9.28515625" defaultRowHeight="12.9" customHeight="1" x14ac:dyDescent="0.2"/>
  <cols>
    <col min="1" max="1" width="2.85546875" style="8" customWidth="1"/>
    <col min="2" max="2" width="22.140625" style="8" customWidth="1"/>
    <col min="3" max="3" width="15.42578125" style="8" customWidth="1"/>
    <col min="4" max="4" width="19.140625" style="8" customWidth="1"/>
    <col min="5" max="5" width="18.28515625" style="8" customWidth="1"/>
    <col min="6" max="6" width="24.85546875" style="8" customWidth="1"/>
    <col min="7" max="7" width="21" style="8" customWidth="1"/>
    <col min="8" max="8" width="21.85546875" style="8" customWidth="1"/>
    <col min="9" max="16384" width="9.28515625" style="8"/>
  </cols>
  <sheetData>
    <row r="2" spans="2:8" ht="15.6" x14ac:dyDescent="0.3">
      <c r="B2" s="16" t="s">
        <v>82</v>
      </c>
    </row>
    <row r="3" spans="2:8" ht="12.9" customHeight="1" x14ac:dyDescent="0.2">
      <c r="B3" s="8" t="s">
        <v>56</v>
      </c>
    </row>
    <row r="4" spans="2:8" ht="12.9" customHeight="1" x14ac:dyDescent="0.2">
      <c r="G4" s="57"/>
      <c r="H4" s="57"/>
    </row>
    <row r="5" spans="2:8" ht="12.9" customHeight="1" x14ac:dyDescent="0.2">
      <c r="B5" s="60" t="s">
        <v>57</v>
      </c>
      <c r="C5" s="62" t="s">
        <v>58</v>
      </c>
      <c r="D5" s="62"/>
      <c r="E5" s="63" t="s">
        <v>59</v>
      </c>
      <c r="F5" s="63"/>
      <c r="G5" s="62" t="s">
        <v>60</v>
      </c>
      <c r="H5" s="62"/>
    </row>
    <row r="6" spans="2:8" ht="30.6" x14ac:dyDescent="0.2">
      <c r="B6" s="61"/>
      <c r="C6" s="52" t="s">
        <v>61</v>
      </c>
      <c r="D6" s="52" t="s">
        <v>62</v>
      </c>
      <c r="E6" s="41" t="s">
        <v>61</v>
      </c>
      <c r="F6" s="41" t="s">
        <v>62</v>
      </c>
      <c r="G6" s="52" t="s">
        <v>61</v>
      </c>
      <c r="H6" s="52" t="s">
        <v>62</v>
      </c>
    </row>
    <row r="7" spans="2:8" ht="12.9" customHeight="1" x14ac:dyDescent="0.2">
      <c r="B7" s="20" t="s">
        <v>63</v>
      </c>
      <c r="C7" s="4">
        <v>34778</v>
      </c>
      <c r="D7" s="4">
        <v>1172139814</v>
      </c>
      <c r="E7" s="24">
        <v>13049</v>
      </c>
      <c r="F7" s="24">
        <v>4148836597</v>
      </c>
      <c r="G7" s="4">
        <f>C7+E7</f>
        <v>47827</v>
      </c>
      <c r="H7" s="4">
        <f>D7+F7</f>
        <v>5320976411</v>
      </c>
    </row>
    <row r="8" spans="2:8" ht="12.9" customHeight="1" x14ac:dyDescent="0.2">
      <c r="B8" s="20" t="s">
        <v>64</v>
      </c>
      <c r="C8" s="4">
        <v>30361</v>
      </c>
      <c r="D8" s="4">
        <v>984180231</v>
      </c>
      <c r="E8" s="24">
        <v>13371</v>
      </c>
      <c r="F8" s="24">
        <v>7127328368</v>
      </c>
      <c r="G8" s="4">
        <f t="shared" ref="G8:H18" si="0">C8+E8</f>
        <v>43732</v>
      </c>
      <c r="H8" s="4">
        <f t="shared" si="0"/>
        <v>8111508599</v>
      </c>
    </row>
    <row r="9" spans="2:8" ht="12.9" customHeight="1" x14ac:dyDescent="0.2">
      <c r="B9" s="20" t="s">
        <v>65</v>
      </c>
      <c r="C9" s="4">
        <v>34150</v>
      </c>
      <c r="D9" s="4">
        <v>1312202658</v>
      </c>
      <c r="E9" s="24">
        <v>15288</v>
      </c>
      <c r="F9" s="24">
        <v>4920310722</v>
      </c>
      <c r="G9" s="4">
        <f t="shared" si="0"/>
        <v>49438</v>
      </c>
      <c r="H9" s="4">
        <f t="shared" si="0"/>
        <v>6232513380</v>
      </c>
    </row>
    <row r="10" spans="2:8" ht="12.9" customHeight="1" x14ac:dyDescent="0.2">
      <c r="B10" s="20" t="s">
        <v>66</v>
      </c>
      <c r="C10" s="4">
        <v>31123</v>
      </c>
      <c r="D10" s="4">
        <v>942285474</v>
      </c>
      <c r="E10" s="24">
        <v>15975</v>
      </c>
      <c r="F10" s="24">
        <v>3936190413</v>
      </c>
      <c r="G10" s="4">
        <f t="shared" si="0"/>
        <v>47098</v>
      </c>
      <c r="H10" s="4">
        <f t="shared" si="0"/>
        <v>4878475887</v>
      </c>
    </row>
    <row r="11" spans="2:8" ht="12.9" customHeight="1" x14ac:dyDescent="0.2">
      <c r="B11" s="20" t="s">
        <v>67</v>
      </c>
      <c r="C11" s="4">
        <v>30379</v>
      </c>
      <c r="D11" s="4">
        <v>767541287</v>
      </c>
      <c r="E11" s="24">
        <v>17253</v>
      </c>
      <c r="F11" s="24">
        <v>2895732845</v>
      </c>
      <c r="G11" s="4">
        <f t="shared" si="0"/>
        <v>47632</v>
      </c>
      <c r="H11" s="4">
        <f t="shared" si="0"/>
        <v>3663274132</v>
      </c>
    </row>
    <row r="12" spans="2:8" ht="12.9" customHeight="1" x14ac:dyDescent="0.2">
      <c r="B12" s="20" t="s">
        <v>68</v>
      </c>
      <c r="C12" s="4">
        <v>30261</v>
      </c>
      <c r="D12" s="4">
        <v>913397164</v>
      </c>
      <c r="E12" s="24">
        <v>18196</v>
      </c>
      <c r="F12" s="24">
        <v>4190385457</v>
      </c>
      <c r="G12" s="4">
        <f t="shared" si="0"/>
        <v>48457</v>
      </c>
      <c r="H12" s="4">
        <f t="shared" si="0"/>
        <v>5103782621</v>
      </c>
    </row>
    <row r="13" spans="2:8" ht="12.9" customHeight="1" x14ac:dyDescent="0.2">
      <c r="B13" s="20" t="s">
        <v>69</v>
      </c>
      <c r="C13" s="4">
        <v>32603</v>
      </c>
      <c r="D13" s="4">
        <v>1060012580</v>
      </c>
      <c r="E13" s="24">
        <v>23082</v>
      </c>
      <c r="F13" s="24">
        <v>6592428703</v>
      </c>
      <c r="G13" s="4">
        <f t="shared" si="0"/>
        <v>55685</v>
      </c>
      <c r="H13" s="4">
        <f t="shared" si="0"/>
        <v>7652441283</v>
      </c>
    </row>
    <row r="14" spans="2:8" ht="12.9" customHeight="1" x14ac:dyDescent="0.2">
      <c r="B14" s="20" t="s">
        <v>70</v>
      </c>
      <c r="C14" s="4">
        <v>30033</v>
      </c>
      <c r="D14" s="4">
        <v>904645732</v>
      </c>
      <c r="E14" s="24">
        <v>23928</v>
      </c>
      <c r="F14" s="24">
        <v>4036752377</v>
      </c>
      <c r="G14" s="4">
        <f t="shared" si="0"/>
        <v>53961</v>
      </c>
      <c r="H14" s="4">
        <f t="shared" si="0"/>
        <v>4941398109</v>
      </c>
    </row>
    <row r="15" spans="2:8" ht="12.9" customHeight="1" x14ac:dyDescent="0.2">
      <c r="B15" s="20" t="s">
        <v>71</v>
      </c>
      <c r="C15" s="4">
        <v>32596</v>
      </c>
      <c r="D15" s="4">
        <v>1028002731</v>
      </c>
      <c r="E15" s="24">
        <v>21344</v>
      </c>
      <c r="F15" s="24">
        <v>8783394510</v>
      </c>
      <c r="G15" s="4">
        <f t="shared" si="0"/>
        <v>53940</v>
      </c>
      <c r="H15" s="4">
        <f t="shared" si="0"/>
        <v>9811397241</v>
      </c>
    </row>
    <row r="16" spans="2:8" ht="12.9" customHeight="1" x14ac:dyDescent="0.2">
      <c r="B16" s="20" t="s">
        <v>72</v>
      </c>
      <c r="C16" s="4">
        <v>32070</v>
      </c>
      <c r="D16" s="4">
        <v>907485926</v>
      </c>
      <c r="E16" s="24">
        <v>18248</v>
      </c>
      <c r="F16" s="24">
        <v>3449711372</v>
      </c>
      <c r="G16" s="4">
        <f t="shared" si="0"/>
        <v>50318</v>
      </c>
      <c r="H16" s="4">
        <f t="shared" si="0"/>
        <v>4357197298</v>
      </c>
    </row>
    <row r="17" spans="2:8" ht="12.9" customHeight="1" x14ac:dyDescent="0.2">
      <c r="B17" s="20" t="s">
        <v>73</v>
      </c>
      <c r="C17" s="4">
        <v>33001</v>
      </c>
      <c r="D17" s="4">
        <v>1035897196</v>
      </c>
      <c r="E17" s="24">
        <v>15734</v>
      </c>
      <c r="F17" s="24">
        <v>2692833016</v>
      </c>
      <c r="G17" s="4">
        <f t="shared" si="0"/>
        <v>48735</v>
      </c>
      <c r="H17" s="4">
        <f t="shared" si="0"/>
        <v>3728730212</v>
      </c>
    </row>
    <row r="18" spans="2:8" ht="12.9" customHeight="1" x14ac:dyDescent="0.2">
      <c r="B18" s="20" t="s">
        <v>74</v>
      </c>
      <c r="C18" s="4">
        <v>32629</v>
      </c>
      <c r="D18" s="4">
        <v>1057618596</v>
      </c>
      <c r="E18" s="24">
        <v>16413</v>
      </c>
      <c r="F18" s="24">
        <v>4768024450</v>
      </c>
      <c r="G18" s="4">
        <f t="shared" si="0"/>
        <v>49042</v>
      </c>
      <c r="H18" s="4">
        <f t="shared" si="0"/>
        <v>5825643046</v>
      </c>
    </row>
    <row r="19" spans="2:8" ht="12.9" customHeight="1" x14ac:dyDescent="0.2">
      <c r="B19" s="11" t="s">
        <v>60</v>
      </c>
      <c r="C19" s="12">
        <f t="shared" ref="C19:H19" si="1">SUM(C7:C18)</f>
        <v>383984</v>
      </c>
      <c r="D19" s="12">
        <f t="shared" si="1"/>
        <v>12085409389</v>
      </c>
      <c r="E19" s="27">
        <f t="shared" si="1"/>
        <v>211881</v>
      </c>
      <c r="F19" s="27">
        <f t="shared" si="1"/>
        <v>57541928830</v>
      </c>
      <c r="G19" s="12">
        <f t="shared" si="1"/>
        <v>595865</v>
      </c>
      <c r="H19" s="12">
        <f t="shared" si="1"/>
        <v>69627338219</v>
      </c>
    </row>
    <row r="20" spans="2:8" ht="12.9" customHeight="1" x14ac:dyDescent="0.2">
      <c r="B20" s="20" t="s">
        <v>170</v>
      </c>
      <c r="C20" s="4"/>
      <c r="D20" s="4"/>
      <c r="E20" s="4"/>
      <c r="F20" s="4"/>
      <c r="G20" s="4"/>
      <c r="H20" s="4"/>
    </row>
    <row r="21" spans="2:8" ht="12.9" customHeight="1" x14ac:dyDescent="0.2">
      <c r="C21" s="4"/>
      <c r="D21" s="4"/>
      <c r="E21" s="4"/>
      <c r="F21" s="4"/>
      <c r="G21" s="4"/>
      <c r="H21" s="4"/>
    </row>
    <row r="22" spans="2:8" ht="12.9" customHeight="1" x14ac:dyDescent="0.2">
      <c r="B22" s="18" t="s">
        <v>83</v>
      </c>
      <c r="C22" s="4"/>
      <c r="D22" s="4"/>
      <c r="E22" s="4"/>
      <c r="F22" s="4"/>
      <c r="G22" s="4"/>
      <c r="H22" s="4"/>
    </row>
    <row r="23" spans="2:8" ht="12.9" customHeight="1" x14ac:dyDescent="0.2">
      <c r="C23" s="4"/>
      <c r="D23" s="4"/>
      <c r="E23" s="4"/>
      <c r="F23" s="4"/>
      <c r="G23" s="4"/>
      <c r="H23" s="4"/>
    </row>
    <row r="24" spans="2:8" ht="12.9" customHeight="1" x14ac:dyDescent="0.2">
      <c r="C24" s="4"/>
      <c r="D24" s="4"/>
      <c r="E24" s="4"/>
      <c r="F24" s="4"/>
      <c r="G24" s="4"/>
      <c r="H24" s="4"/>
    </row>
    <row r="25" spans="2:8" ht="12.9" customHeight="1" x14ac:dyDescent="0.2">
      <c r="C25" s="4"/>
      <c r="D25" s="4"/>
      <c r="E25" s="4"/>
      <c r="F25" s="4"/>
      <c r="G25" s="4"/>
      <c r="H25" s="4"/>
    </row>
    <row r="26" spans="2:8" ht="12.9" customHeight="1" x14ac:dyDescent="0.2">
      <c r="C26" s="4"/>
      <c r="D26" s="4"/>
      <c r="E26" s="4"/>
      <c r="F26" s="4"/>
      <c r="G26" s="4"/>
      <c r="H26" s="4"/>
    </row>
    <row r="27" spans="2:8" ht="12.9" customHeight="1" x14ac:dyDescent="0.2">
      <c r="C27" s="4"/>
      <c r="D27" s="4"/>
      <c r="E27" s="4"/>
      <c r="F27" s="4"/>
      <c r="G27" s="4"/>
      <c r="H27" s="4"/>
    </row>
    <row r="28" spans="2:8" ht="12.9" customHeight="1" x14ac:dyDescent="0.2">
      <c r="C28" s="4"/>
      <c r="D28" s="4"/>
      <c r="E28" s="4"/>
      <c r="F28" s="4"/>
      <c r="G28" s="4"/>
      <c r="H28" s="4"/>
    </row>
    <row r="29" spans="2:8" ht="12.9" customHeight="1" x14ac:dyDescent="0.2">
      <c r="C29" s="4"/>
      <c r="D29" s="4"/>
      <c r="E29" s="4"/>
      <c r="F29" s="4"/>
      <c r="G29" s="4"/>
      <c r="H29" s="4"/>
    </row>
    <row r="30" spans="2:8" ht="12.9" customHeight="1" x14ac:dyDescent="0.2">
      <c r="C30" s="4"/>
      <c r="D30" s="4"/>
      <c r="E30" s="4"/>
      <c r="F30" s="4"/>
      <c r="G30" s="4"/>
      <c r="H30" s="4"/>
    </row>
    <row r="31" spans="2:8" ht="12.9" customHeight="1" x14ac:dyDescent="0.2">
      <c r="C31" s="4"/>
      <c r="D31" s="4"/>
      <c r="E31" s="4"/>
      <c r="F31" s="4"/>
      <c r="G31" s="4"/>
      <c r="H31" s="4"/>
    </row>
    <row r="32" spans="2:8" ht="12.9" customHeight="1" x14ac:dyDescent="0.2">
      <c r="C32" s="4"/>
      <c r="D32" s="4"/>
      <c r="E32" s="4"/>
      <c r="F32" s="4"/>
      <c r="G32" s="4"/>
      <c r="H32" s="4"/>
    </row>
    <row r="33" spans="2:8" ht="12.9" customHeight="1" x14ac:dyDescent="0.2">
      <c r="C33" s="4"/>
      <c r="D33" s="4"/>
      <c r="E33" s="4"/>
      <c r="F33" s="4"/>
      <c r="G33" s="4"/>
      <c r="H33" s="4"/>
    </row>
    <row r="34" spans="2:8" ht="12.9" customHeight="1" x14ac:dyDescent="0.2">
      <c r="C34" s="4"/>
      <c r="D34" s="4"/>
      <c r="E34" s="4"/>
      <c r="F34" s="4"/>
      <c r="G34" s="4"/>
      <c r="H34" s="4"/>
    </row>
    <row r="35" spans="2:8" ht="12.9" customHeight="1" x14ac:dyDescent="0.2">
      <c r="C35" s="4"/>
      <c r="D35" s="4"/>
      <c r="E35" s="4"/>
      <c r="F35" s="4"/>
      <c r="G35" s="4"/>
      <c r="H35" s="4"/>
    </row>
    <row r="36" spans="2:8" ht="12.9" customHeight="1" x14ac:dyDescent="0.2">
      <c r="C36" s="4"/>
      <c r="D36" s="4"/>
      <c r="E36" s="4"/>
      <c r="F36" s="4"/>
      <c r="G36" s="4"/>
      <c r="H36" s="4"/>
    </row>
    <row r="37" spans="2:8" ht="12.9" customHeight="1" x14ac:dyDescent="0.2">
      <c r="C37" s="4"/>
      <c r="D37" s="4"/>
      <c r="E37" s="4"/>
      <c r="F37" s="4"/>
      <c r="G37" s="4"/>
      <c r="H37" s="4"/>
    </row>
    <row r="39" spans="2:8" ht="12.9" customHeight="1" x14ac:dyDescent="0.2">
      <c r="C39" s="4"/>
      <c r="D39" s="4"/>
      <c r="E39" s="4"/>
      <c r="F39" s="4"/>
      <c r="G39" s="4"/>
      <c r="H39" s="4"/>
    </row>
    <row r="40" spans="2:8" ht="12.9" customHeight="1" x14ac:dyDescent="0.2">
      <c r="C40" s="4"/>
      <c r="D40" s="4"/>
      <c r="E40" s="4"/>
      <c r="F40" s="4"/>
      <c r="G40" s="4"/>
      <c r="H40" s="4"/>
    </row>
    <row r="41" spans="2:8" ht="12.9" customHeight="1" x14ac:dyDescent="0.2">
      <c r="C41" s="4"/>
      <c r="D41" s="4"/>
      <c r="E41" s="4"/>
      <c r="F41" s="4"/>
      <c r="G41" s="4"/>
      <c r="H41" s="4"/>
    </row>
    <row r="44" spans="2:8" ht="12.9" customHeight="1" x14ac:dyDescent="0.2">
      <c r="B44" s="18" t="s">
        <v>84</v>
      </c>
    </row>
    <row r="66" spans="2:2" ht="12.9" customHeight="1" x14ac:dyDescent="0.2">
      <c r="B66" s="18" t="s">
        <v>85</v>
      </c>
    </row>
  </sheetData>
  <mergeCells count="5">
    <mergeCell ref="G4:H4"/>
    <mergeCell ref="B5:B6"/>
    <mergeCell ref="C5:D5"/>
    <mergeCell ref="E5:F5"/>
    <mergeCell ref="G5:H5"/>
  </mergeCells>
  <pageMargins left="0.7" right="0.7" top="0.75" bottom="0.75" header="0.3" footer="0.3"/>
  <pageSetup paperSize="9" scale="76" orientation="portrait" horizontalDpi="1200" verticalDpi="1200" r:id="rId1"/>
  <rowBreaks count="1" manualBreakCount="1">
    <brk id="4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7"/>
  <sheetViews>
    <sheetView showGridLines="0" zoomScale="140" zoomScaleNormal="140" workbookViewId="0">
      <selection activeCell="B2" sqref="B2"/>
    </sheetView>
  </sheetViews>
  <sheetFormatPr defaultColWidth="9.28515625" defaultRowHeight="12.9" customHeight="1" x14ac:dyDescent="0.2"/>
  <cols>
    <col min="1" max="1" width="2.85546875" style="8" customWidth="1"/>
    <col min="2" max="2" width="23.85546875" style="8" customWidth="1"/>
    <col min="3" max="3" width="20.140625" style="8" customWidth="1"/>
    <col min="4" max="4" width="20" style="8" customWidth="1"/>
    <col min="5" max="5" width="25" style="8" customWidth="1"/>
    <col min="6" max="6" width="29" style="8" customWidth="1"/>
    <col min="7" max="7" width="18.28515625" style="8" customWidth="1"/>
    <col min="8" max="8" width="20.28515625" style="8" customWidth="1"/>
    <col min="9" max="10" width="9.28515625" style="8"/>
    <col min="11" max="11" width="14" style="8" customWidth="1"/>
    <col min="12" max="16384" width="9.28515625" style="8"/>
  </cols>
  <sheetData>
    <row r="2" spans="2:8" ht="15.6" x14ac:dyDescent="0.3">
      <c r="B2" s="16" t="s">
        <v>86</v>
      </c>
    </row>
    <row r="5" spans="2:8" ht="20.399999999999999" customHeight="1" x14ac:dyDescent="0.2">
      <c r="B5" s="60" t="s">
        <v>57</v>
      </c>
      <c r="C5" s="62" t="s">
        <v>90</v>
      </c>
      <c r="D5" s="62"/>
      <c r="E5" s="63" t="s">
        <v>93</v>
      </c>
      <c r="F5" s="63"/>
      <c r="G5" s="62" t="s">
        <v>210</v>
      </c>
      <c r="H5" s="62"/>
    </row>
    <row r="6" spans="2:8" ht="12.6" customHeight="1" x14ac:dyDescent="0.2">
      <c r="B6" s="61"/>
      <c r="C6" s="52" t="s">
        <v>91</v>
      </c>
      <c r="D6" s="52" t="s">
        <v>92</v>
      </c>
      <c r="E6" s="52" t="s">
        <v>91</v>
      </c>
      <c r="F6" s="52" t="s">
        <v>92</v>
      </c>
      <c r="G6" s="52" t="s">
        <v>91</v>
      </c>
      <c r="H6" s="52" t="s">
        <v>92</v>
      </c>
    </row>
    <row r="7" spans="2:8" ht="12.9" customHeight="1" x14ac:dyDescent="0.2">
      <c r="B7" s="20" t="s">
        <v>63</v>
      </c>
      <c r="C7" s="4">
        <v>5593232</v>
      </c>
      <c r="D7" s="4">
        <v>4065169</v>
      </c>
      <c r="E7" s="24">
        <v>1281616</v>
      </c>
      <c r="F7" s="24">
        <v>8077388</v>
      </c>
      <c r="G7" s="4">
        <f t="shared" ref="G7:H18" si="0">C7+E7</f>
        <v>6874848</v>
      </c>
      <c r="H7" s="4">
        <f t="shared" si="0"/>
        <v>12142557</v>
      </c>
    </row>
    <row r="8" spans="2:8" ht="12.9" customHeight="1" x14ac:dyDescent="0.2">
      <c r="B8" s="20" t="s">
        <v>64</v>
      </c>
      <c r="C8" s="4">
        <v>5507859</v>
      </c>
      <c r="D8" s="4">
        <v>4083294</v>
      </c>
      <c r="E8" s="24">
        <v>1297120</v>
      </c>
      <c r="F8" s="24">
        <v>8102790</v>
      </c>
      <c r="G8" s="4">
        <f t="shared" si="0"/>
        <v>6804979</v>
      </c>
      <c r="H8" s="4">
        <f t="shared" si="0"/>
        <v>12186084</v>
      </c>
    </row>
    <row r="9" spans="2:8" ht="12.9" customHeight="1" x14ac:dyDescent="0.2">
      <c r="B9" s="20" t="s">
        <v>65</v>
      </c>
      <c r="C9" s="4">
        <v>6147426</v>
      </c>
      <c r="D9" s="4">
        <v>4514762</v>
      </c>
      <c r="E9" s="24">
        <v>1452912</v>
      </c>
      <c r="F9" s="24">
        <v>8902627</v>
      </c>
      <c r="G9" s="4">
        <f t="shared" si="0"/>
        <v>7600338</v>
      </c>
      <c r="H9" s="4">
        <f t="shared" si="0"/>
        <v>13417389</v>
      </c>
    </row>
    <row r="10" spans="2:8" ht="12.9" customHeight="1" x14ac:dyDescent="0.2">
      <c r="B10" s="20" t="s">
        <v>66</v>
      </c>
      <c r="C10" s="4">
        <v>5871259</v>
      </c>
      <c r="D10" s="4">
        <v>4294190</v>
      </c>
      <c r="E10" s="24">
        <v>1427377</v>
      </c>
      <c r="F10" s="24">
        <v>8868231</v>
      </c>
      <c r="G10" s="4">
        <f t="shared" si="0"/>
        <v>7298636</v>
      </c>
      <c r="H10" s="4">
        <f t="shared" si="0"/>
        <v>13162421</v>
      </c>
    </row>
    <row r="11" spans="2:8" ht="12.9" customHeight="1" x14ac:dyDescent="0.2">
      <c r="B11" s="20" t="s">
        <v>67</v>
      </c>
      <c r="C11" s="4">
        <v>5778540</v>
      </c>
      <c r="D11" s="4">
        <v>4320213</v>
      </c>
      <c r="E11" s="24">
        <v>1425919</v>
      </c>
      <c r="F11" s="24">
        <v>8951554</v>
      </c>
      <c r="G11" s="4">
        <f t="shared" si="0"/>
        <v>7204459</v>
      </c>
      <c r="H11" s="4">
        <f t="shared" si="0"/>
        <v>13271767</v>
      </c>
    </row>
    <row r="12" spans="2:8" ht="12.9" customHeight="1" x14ac:dyDescent="0.2">
      <c r="B12" s="20" t="s">
        <v>68</v>
      </c>
      <c r="C12" s="4">
        <v>5965175</v>
      </c>
      <c r="D12" s="4">
        <v>4395648</v>
      </c>
      <c r="E12" s="24">
        <v>1494888</v>
      </c>
      <c r="F12" s="24">
        <v>9540568</v>
      </c>
      <c r="G12" s="4">
        <f t="shared" si="0"/>
        <v>7460063</v>
      </c>
      <c r="H12" s="4">
        <f t="shared" si="0"/>
        <v>13936216</v>
      </c>
    </row>
    <row r="13" spans="2:8" ht="12.9" customHeight="1" x14ac:dyDescent="0.2">
      <c r="B13" s="20" t="s">
        <v>69</v>
      </c>
      <c r="C13" s="4">
        <v>6017407</v>
      </c>
      <c r="D13" s="4">
        <v>4361120</v>
      </c>
      <c r="E13" s="24">
        <v>1600171</v>
      </c>
      <c r="F13" s="24">
        <v>10029766</v>
      </c>
      <c r="G13" s="4">
        <f t="shared" si="0"/>
        <v>7617578</v>
      </c>
      <c r="H13" s="4">
        <f t="shared" si="0"/>
        <v>14390886</v>
      </c>
    </row>
    <row r="14" spans="2:8" ht="12.9" customHeight="1" x14ac:dyDescent="0.2">
      <c r="B14" s="20" t="s">
        <v>70</v>
      </c>
      <c r="C14" s="4">
        <v>5619860</v>
      </c>
      <c r="D14" s="4">
        <v>4094480</v>
      </c>
      <c r="E14" s="24">
        <v>1435872</v>
      </c>
      <c r="F14" s="24">
        <v>8921247</v>
      </c>
      <c r="G14" s="4">
        <f t="shared" si="0"/>
        <v>7055732</v>
      </c>
      <c r="H14" s="4">
        <f t="shared" si="0"/>
        <v>13015727</v>
      </c>
    </row>
    <row r="15" spans="2:8" ht="12.9" customHeight="1" x14ac:dyDescent="0.2">
      <c r="B15" s="20" t="s">
        <v>71</v>
      </c>
      <c r="C15" s="4">
        <v>6011663</v>
      </c>
      <c r="D15" s="4">
        <v>4520939</v>
      </c>
      <c r="E15" s="24">
        <v>1532464</v>
      </c>
      <c r="F15" s="24">
        <v>9407784</v>
      </c>
      <c r="G15" s="4">
        <f t="shared" si="0"/>
        <v>7544127</v>
      </c>
      <c r="H15" s="4">
        <f t="shared" si="0"/>
        <v>13928723</v>
      </c>
    </row>
    <row r="16" spans="2:8" ht="12.9" customHeight="1" x14ac:dyDescent="0.2">
      <c r="B16" s="20" t="s">
        <v>72</v>
      </c>
      <c r="C16" s="4">
        <v>5891039</v>
      </c>
      <c r="D16" s="4">
        <v>4645862</v>
      </c>
      <c r="E16" s="24">
        <v>1462198</v>
      </c>
      <c r="F16" s="24">
        <v>9410197</v>
      </c>
      <c r="G16" s="4">
        <f t="shared" si="0"/>
        <v>7353237</v>
      </c>
      <c r="H16" s="4">
        <f t="shared" si="0"/>
        <v>14056059</v>
      </c>
    </row>
    <row r="17" spans="2:8" ht="12.9" customHeight="1" x14ac:dyDescent="0.2">
      <c r="B17" s="20" t="s">
        <v>73</v>
      </c>
      <c r="C17" s="4">
        <v>5890320</v>
      </c>
      <c r="D17" s="4">
        <v>4730936</v>
      </c>
      <c r="E17" s="24">
        <v>1418459</v>
      </c>
      <c r="F17" s="24">
        <v>9668007</v>
      </c>
      <c r="G17" s="4">
        <f t="shared" si="0"/>
        <v>7308779</v>
      </c>
      <c r="H17" s="4">
        <f t="shared" si="0"/>
        <v>14398943</v>
      </c>
    </row>
    <row r="18" spans="2:8" ht="12.9" customHeight="1" x14ac:dyDescent="0.2">
      <c r="B18" s="20" t="s">
        <v>74</v>
      </c>
      <c r="C18" s="4">
        <v>5812897</v>
      </c>
      <c r="D18" s="4">
        <v>4833483</v>
      </c>
      <c r="E18" s="24">
        <v>1554158</v>
      </c>
      <c r="F18" s="24">
        <v>10836031</v>
      </c>
      <c r="G18" s="4">
        <f t="shared" si="0"/>
        <v>7367055</v>
      </c>
      <c r="H18" s="4">
        <f t="shared" si="0"/>
        <v>15669514</v>
      </c>
    </row>
    <row r="19" spans="2:8" ht="12.9" customHeight="1" x14ac:dyDescent="0.2">
      <c r="B19" s="11" t="s">
        <v>60</v>
      </c>
      <c r="C19" s="12">
        <f t="shared" ref="C19:H19" si="1">SUM(C7:C18)</f>
        <v>70106677</v>
      </c>
      <c r="D19" s="12">
        <f t="shared" si="1"/>
        <v>52860096</v>
      </c>
      <c r="E19" s="27">
        <f t="shared" si="1"/>
        <v>17383154</v>
      </c>
      <c r="F19" s="27">
        <f t="shared" si="1"/>
        <v>110716190</v>
      </c>
      <c r="G19" s="12">
        <f t="shared" si="1"/>
        <v>87489831</v>
      </c>
      <c r="H19" s="12">
        <f t="shared" si="1"/>
        <v>163576286</v>
      </c>
    </row>
    <row r="20" spans="2:8" ht="12.9" customHeight="1" x14ac:dyDescent="0.2">
      <c r="B20" s="20" t="s">
        <v>170</v>
      </c>
    </row>
    <row r="21" spans="2:8" ht="12.9" customHeight="1" x14ac:dyDescent="0.2">
      <c r="C21" s="4"/>
      <c r="D21" s="4"/>
      <c r="E21" s="4"/>
      <c r="F21" s="4"/>
      <c r="G21" s="4"/>
      <c r="H21" s="4"/>
    </row>
    <row r="22" spans="2:8" ht="12.9" customHeight="1" x14ac:dyDescent="0.2">
      <c r="B22" s="18" t="s">
        <v>88</v>
      </c>
      <c r="C22" s="4"/>
      <c r="D22" s="4"/>
      <c r="E22" s="4"/>
      <c r="F22" s="4"/>
      <c r="H22" s="4"/>
    </row>
    <row r="23" spans="2:8" ht="12.9" customHeight="1" x14ac:dyDescent="0.2">
      <c r="C23" s="4"/>
      <c r="D23" s="4"/>
      <c r="E23" s="4"/>
      <c r="F23" s="4"/>
      <c r="G23" s="4"/>
      <c r="H23" s="4"/>
    </row>
    <row r="24" spans="2:8" ht="12.9" customHeight="1" x14ac:dyDescent="0.2">
      <c r="C24" s="4"/>
      <c r="D24" s="4"/>
      <c r="E24" s="4"/>
      <c r="F24" s="4"/>
      <c r="G24" s="4"/>
      <c r="H24" s="4"/>
    </row>
    <row r="25" spans="2:8" ht="12.9" customHeight="1" x14ac:dyDescent="0.2">
      <c r="C25" s="4"/>
      <c r="D25" s="4"/>
      <c r="E25" s="4"/>
      <c r="F25" s="4"/>
      <c r="G25" s="4"/>
      <c r="H25" s="4"/>
    </row>
    <row r="26" spans="2:8" ht="12.9" customHeight="1" x14ac:dyDescent="0.2">
      <c r="C26" s="4"/>
      <c r="D26" s="4"/>
      <c r="E26" s="4"/>
      <c r="F26" s="4"/>
      <c r="G26" s="4"/>
      <c r="H26" s="4"/>
    </row>
    <row r="27" spans="2:8" ht="12.9" customHeight="1" x14ac:dyDescent="0.2">
      <c r="C27" s="4"/>
      <c r="D27" s="4"/>
      <c r="E27" s="4"/>
      <c r="F27" s="4"/>
      <c r="G27" s="4"/>
      <c r="H27" s="4"/>
    </row>
    <row r="28" spans="2:8" ht="12.9" customHeight="1" x14ac:dyDescent="0.2">
      <c r="C28" s="4"/>
      <c r="D28" s="4"/>
      <c r="E28" s="4"/>
      <c r="F28" s="4"/>
      <c r="G28" s="4"/>
      <c r="H28" s="4"/>
    </row>
    <row r="29" spans="2:8" ht="12.9" customHeight="1" x14ac:dyDescent="0.2">
      <c r="C29" s="4"/>
      <c r="D29" s="4"/>
      <c r="E29" s="4"/>
      <c r="F29" s="4"/>
      <c r="G29" s="4"/>
      <c r="H29" s="4"/>
    </row>
    <row r="30" spans="2:8" ht="12.9" customHeight="1" x14ac:dyDescent="0.2">
      <c r="C30" s="4"/>
      <c r="D30" s="4"/>
      <c r="E30" s="4"/>
      <c r="F30" s="4"/>
      <c r="G30" s="4"/>
      <c r="H30" s="4"/>
    </row>
    <row r="31" spans="2:8" ht="12.9" customHeight="1" x14ac:dyDescent="0.2">
      <c r="C31" s="4"/>
      <c r="D31" s="4"/>
      <c r="E31" s="4"/>
      <c r="F31" s="4"/>
      <c r="G31" s="4"/>
      <c r="H31" s="4"/>
    </row>
    <row r="32" spans="2:8" ht="12.9" customHeight="1" x14ac:dyDescent="0.2">
      <c r="C32" s="4"/>
      <c r="D32" s="4"/>
      <c r="E32" s="4"/>
      <c r="F32" s="4"/>
      <c r="G32" s="4"/>
      <c r="H32" s="4"/>
    </row>
    <row r="33" spans="2:8" ht="12.9" customHeight="1" x14ac:dyDescent="0.2">
      <c r="C33" s="4"/>
      <c r="D33" s="4"/>
      <c r="E33" s="4"/>
      <c r="F33" s="4"/>
      <c r="G33" s="4"/>
      <c r="H33" s="4"/>
    </row>
    <row r="34" spans="2:8" ht="12.9" customHeight="1" x14ac:dyDescent="0.2">
      <c r="C34" s="4"/>
      <c r="D34" s="4"/>
      <c r="E34" s="4"/>
      <c r="F34" s="4"/>
      <c r="G34" s="4"/>
      <c r="H34" s="4"/>
    </row>
    <row r="35" spans="2:8" ht="12.9" customHeight="1" x14ac:dyDescent="0.2">
      <c r="C35" s="4"/>
      <c r="D35" s="4"/>
      <c r="E35" s="4"/>
      <c r="F35" s="4"/>
      <c r="G35" s="4"/>
      <c r="H35" s="4"/>
    </row>
    <row r="36" spans="2:8" ht="12.9" customHeight="1" x14ac:dyDescent="0.2">
      <c r="C36" s="4"/>
      <c r="D36" s="4"/>
      <c r="E36" s="4"/>
      <c r="F36" s="4"/>
      <c r="G36" s="4"/>
      <c r="H36" s="4"/>
    </row>
    <row r="37" spans="2:8" ht="12.9" customHeight="1" x14ac:dyDescent="0.2">
      <c r="C37" s="4"/>
      <c r="D37" s="4"/>
      <c r="E37" s="4"/>
      <c r="F37" s="4"/>
      <c r="G37" s="4"/>
      <c r="H37" s="4"/>
    </row>
    <row r="38" spans="2:8" ht="12.9" customHeight="1" x14ac:dyDescent="0.2">
      <c r="C38" s="4"/>
      <c r="D38" s="4"/>
      <c r="E38" s="4"/>
      <c r="F38" s="4"/>
      <c r="G38" s="4"/>
      <c r="H38" s="4"/>
    </row>
    <row r="39" spans="2:8" ht="12.9" customHeight="1" x14ac:dyDescent="0.2">
      <c r="C39" s="4"/>
      <c r="D39" s="4"/>
      <c r="E39" s="4"/>
      <c r="F39" s="4"/>
      <c r="G39" s="4"/>
      <c r="H39" s="4"/>
    </row>
    <row r="40" spans="2:8" ht="12.9" customHeight="1" x14ac:dyDescent="0.2">
      <c r="C40" s="4"/>
      <c r="D40" s="4"/>
      <c r="E40" s="4"/>
      <c r="F40" s="4"/>
      <c r="G40" s="4"/>
      <c r="H40" s="4"/>
    </row>
    <row r="41" spans="2:8" ht="12.9" customHeight="1" x14ac:dyDescent="0.2">
      <c r="C41" s="4"/>
      <c r="D41" s="4"/>
      <c r="E41" s="4"/>
      <c r="F41" s="4"/>
      <c r="G41" s="4"/>
      <c r="H41" s="4"/>
    </row>
    <row r="42" spans="2:8" ht="12.9" customHeight="1" x14ac:dyDescent="0.2">
      <c r="C42" s="4"/>
      <c r="D42" s="4"/>
      <c r="E42" s="4"/>
      <c r="F42" s="4"/>
      <c r="G42" s="4"/>
      <c r="H42" s="4"/>
    </row>
    <row r="43" spans="2:8" ht="12.9" customHeight="1" x14ac:dyDescent="0.2">
      <c r="C43" s="4"/>
      <c r="D43" s="4"/>
      <c r="E43" s="4"/>
      <c r="F43" s="4"/>
      <c r="G43" s="4"/>
      <c r="H43" s="4"/>
    </row>
    <row r="44" spans="2:8" ht="12.9" customHeight="1" x14ac:dyDescent="0.2">
      <c r="B44" s="21" t="s">
        <v>89</v>
      </c>
      <c r="C44" s="4"/>
      <c r="D44" s="4"/>
      <c r="E44" s="4"/>
      <c r="F44" s="4"/>
      <c r="G44" s="4"/>
      <c r="H44" s="4"/>
    </row>
    <row r="45" spans="2:8" ht="12.9" customHeight="1" x14ac:dyDescent="0.2">
      <c r="C45" s="4"/>
      <c r="D45" s="4"/>
      <c r="E45" s="4"/>
      <c r="F45" s="4"/>
      <c r="G45" s="4"/>
      <c r="H45" s="4"/>
    </row>
    <row r="46" spans="2:8" ht="12.9" customHeight="1" x14ac:dyDescent="0.2">
      <c r="C46" s="4"/>
      <c r="D46" s="4"/>
      <c r="E46" s="4"/>
      <c r="F46" s="4"/>
      <c r="G46" s="4"/>
      <c r="H46" s="4"/>
    </row>
    <row r="47" spans="2:8" ht="12.9" customHeight="1" x14ac:dyDescent="0.2">
      <c r="C47" s="4"/>
      <c r="D47" s="4"/>
      <c r="E47" s="4"/>
      <c r="F47" s="4"/>
      <c r="G47" s="4"/>
      <c r="H47" s="4"/>
    </row>
    <row r="48" spans="2:8" ht="12.9" customHeight="1" x14ac:dyDescent="0.2">
      <c r="C48" s="4"/>
      <c r="D48" s="4"/>
      <c r="E48" s="4"/>
      <c r="F48" s="4"/>
      <c r="G48" s="4"/>
      <c r="H48" s="4"/>
    </row>
    <row r="49" spans="3:8" ht="12.9" customHeight="1" x14ac:dyDescent="0.2">
      <c r="C49" s="4"/>
      <c r="D49" s="4"/>
      <c r="E49" s="4"/>
      <c r="F49" s="4"/>
      <c r="G49" s="4"/>
      <c r="H49" s="4"/>
    </row>
    <row r="50" spans="3:8" ht="12.9" customHeight="1" x14ac:dyDescent="0.2">
      <c r="C50" s="4"/>
      <c r="D50" s="4"/>
      <c r="E50" s="4"/>
      <c r="F50" s="4"/>
      <c r="G50" s="4"/>
      <c r="H50" s="4"/>
    </row>
    <row r="51" spans="3:8" ht="12.9" customHeight="1" x14ac:dyDescent="0.2">
      <c r="C51" s="4"/>
      <c r="D51" s="4"/>
      <c r="E51" s="4"/>
      <c r="F51" s="4"/>
      <c r="G51" s="4"/>
      <c r="H51" s="4"/>
    </row>
    <row r="52" spans="3:8" ht="12.9" customHeight="1" x14ac:dyDescent="0.2">
      <c r="C52" s="4"/>
      <c r="D52" s="4"/>
      <c r="E52" s="4"/>
      <c r="F52" s="4"/>
      <c r="G52" s="4"/>
      <c r="H52" s="4"/>
    </row>
    <row r="53" spans="3:8" ht="12.9" customHeight="1" x14ac:dyDescent="0.2">
      <c r="C53" s="4"/>
      <c r="D53" s="4"/>
      <c r="E53" s="4"/>
      <c r="F53" s="4"/>
      <c r="G53" s="4"/>
      <c r="H53" s="4"/>
    </row>
    <row r="54" spans="3:8" ht="12.9" customHeight="1" x14ac:dyDescent="0.2">
      <c r="C54" s="4"/>
      <c r="D54" s="4"/>
      <c r="E54" s="4"/>
      <c r="F54" s="4"/>
      <c r="G54" s="4"/>
      <c r="H54" s="4"/>
    </row>
    <row r="55" spans="3:8" ht="12.9" customHeight="1" x14ac:dyDescent="0.2">
      <c r="C55" s="4"/>
      <c r="D55" s="4"/>
      <c r="E55" s="4"/>
      <c r="F55" s="4"/>
      <c r="G55" s="4"/>
      <c r="H55" s="4"/>
    </row>
    <row r="56" spans="3:8" ht="12.9" customHeight="1" x14ac:dyDescent="0.2">
      <c r="C56" s="4"/>
      <c r="D56" s="4"/>
      <c r="E56" s="4"/>
      <c r="F56" s="4"/>
      <c r="G56" s="4"/>
      <c r="H56" s="4"/>
    </row>
    <row r="57" spans="3:8" ht="12.9" customHeight="1" x14ac:dyDescent="0.2">
      <c r="C57" s="4"/>
      <c r="D57" s="4"/>
      <c r="E57" s="4"/>
      <c r="F57" s="4"/>
      <c r="G57" s="4"/>
      <c r="H57" s="4"/>
    </row>
    <row r="58" spans="3:8" ht="12.9" customHeight="1" x14ac:dyDescent="0.2">
      <c r="C58" s="4"/>
      <c r="D58" s="4"/>
      <c r="E58" s="4"/>
      <c r="F58" s="4"/>
      <c r="G58" s="4"/>
      <c r="H58" s="4"/>
    </row>
    <row r="59" spans="3:8" ht="12.9" customHeight="1" x14ac:dyDescent="0.2">
      <c r="C59" s="4"/>
      <c r="D59" s="4"/>
      <c r="E59" s="4"/>
      <c r="F59" s="4"/>
      <c r="G59" s="4"/>
      <c r="H59" s="4"/>
    </row>
    <row r="60" spans="3:8" ht="12.9" customHeight="1" x14ac:dyDescent="0.2">
      <c r="C60" s="4"/>
      <c r="D60" s="4"/>
      <c r="E60" s="4"/>
      <c r="F60" s="4"/>
      <c r="G60" s="4"/>
      <c r="H60" s="4"/>
    </row>
    <row r="61" spans="3:8" ht="12.9" customHeight="1" x14ac:dyDescent="0.2">
      <c r="C61" s="4"/>
      <c r="D61" s="4"/>
      <c r="E61" s="4"/>
      <c r="F61" s="4"/>
      <c r="G61" s="4"/>
      <c r="H61" s="4"/>
    </row>
    <row r="62" spans="3:8" ht="12.9" customHeight="1" x14ac:dyDescent="0.2">
      <c r="C62" s="4"/>
      <c r="D62" s="4"/>
      <c r="E62" s="4"/>
      <c r="F62" s="4"/>
      <c r="G62" s="4"/>
      <c r="H62" s="4"/>
    </row>
    <row r="63" spans="3:8" ht="12.9" customHeight="1" x14ac:dyDescent="0.2">
      <c r="C63" s="4"/>
      <c r="D63" s="4"/>
      <c r="E63" s="4"/>
      <c r="F63" s="4"/>
      <c r="G63" s="4"/>
      <c r="H63" s="4"/>
    </row>
    <row r="64" spans="3:8" ht="12.9" customHeight="1" x14ac:dyDescent="0.2">
      <c r="C64" s="4"/>
      <c r="D64" s="4"/>
      <c r="E64" s="4"/>
      <c r="F64" s="4"/>
      <c r="G64" s="4"/>
      <c r="H64" s="4"/>
    </row>
    <row r="65" spans="2:11" ht="12.9" customHeight="1" x14ac:dyDescent="0.2">
      <c r="C65" s="4"/>
      <c r="D65" s="4"/>
      <c r="E65" s="4"/>
      <c r="F65" s="4"/>
      <c r="G65" s="4"/>
      <c r="H65" s="4"/>
    </row>
    <row r="66" spans="2:11" ht="15.6" x14ac:dyDescent="0.3">
      <c r="B66" s="16" t="s">
        <v>211</v>
      </c>
    </row>
    <row r="68" spans="2:11" ht="12.9" customHeight="1" x14ac:dyDescent="0.2">
      <c r="B68" s="60" t="s">
        <v>57</v>
      </c>
      <c r="C68" s="62" t="s">
        <v>212</v>
      </c>
      <c r="D68" s="62"/>
      <c r="E68" s="63" t="s">
        <v>213</v>
      </c>
      <c r="F68" s="63"/>
      <c r="G68" s="62" t="s">
        <v>214</v>
      </c>
      <c r="H68" s="62"/>
    </row>
    <row r="69" spans="2:11" ht="12.9" customHeight="1" x14ac:dyDescent="0.2">
      <c r="B69" s="61"/>
      <c r="C69" s="10" t="s">
        <v>91</v>
      </c>
      <c r="D69" s="10" t="s">
        <v>92</v>
      </c>
      <c r="E69" s="52" t="s">
        <v>91</v>
      </c>
      <c r="F69" s="52" t="s">
        <v>92</v>
      </c>
      <c r="G69" s="52" t="s">
        <v>91</v>
      </c>
      <c r="H69" s="52" t="s">
        <v>92</v>
      </c>
    </row>
    <row r="70" spans="2:11" ht="12.9" customHeight="1" x14ac:dyDescent="0.2">
      <c r="B70" s="20" t="s">
        <v>63</v>
      </c>
      <c r="C70" s="4">
        <v>4596304339</v>
      </c>
      <c r="D70" s="4">
        <v>3633671128</v>
      </c>
      <c r="E70" s="24">
        <v>8640264365</v>
      </c>
      <c r="F70" s="24">
        <v>100567856161</v>
      </c>
      <c r="G70" s="4">
        <f t="shared" ref="G70:H81" si="2">C70+E70</f>
        <v>13236568704</v>
      </c>
      <c r="H70" s="4">
        <f t="shared" si="2"/>
        <v>104201527289</v>
      </c>
    </row>
    <row r="71" spans="2:11" ht="12.9" customHeight="1" x14ac:dyDescent="0.2">
      <c r="B71" s="20" t="s">
        <v>64</v>
      </c>
      <c r="C71" s="4">
        <v>4198688483</v>
      </c>
      <c r="D71" s="4">
        <v>3563213726</v>
      </c>
      <c r="E71" s="24">
        <v>8309843953</v>
      </c>
      <c r="F71" s="24">
        <v>98021085054</v>
      </c>
      <c r="G71" s="4">
        <f t="shared" si="2"/>
        <v>12508532436</v>
      </c>
      <c r="H71" s="4">
        <f t="shared" si="2"/>
        <v>101584298780</v>
      </c>
    </row>
    <row r="72" spans="2:11" ht="12.9" customHeight="1" x14ac:dyDescent="0.2">
      <c r="B72" s="20" t="s">
        <v>65</v>
      </c>
      <c r="C72" s="4">
        <v>4806948629</v>
      </c>
      <c r="D72" s="4">
        <v>4258518678</v>
      </c>
      <c r="E72" s="24">
        <v>9193265269</v>
      </c>
      <c r="F72" s="24">
        <v>110777662406</v>
      </c>
      <c r="G72" s="4">
        <f t="shared" si="2"/>
        <v>14000213898</v>
      </c>
      <c r="H72" s="4">
        <f t="shared" si="2"/>
        <v>115036181084</v>
      </c>
    </row>
    <row r="73" spans="2:11" ht="12.9" customHeight="1" x14ac:dyDescent="0.2">
      <c r="B73" s="20" t="s">
        <v>66</v>
      </c>
      <c r="C73" s="4">
        <v>4648290333</v>
      </c>
      <c r="D73" s="4">
        <v>4002410039</v>
      </c>
      <c r="E73" s="24">
        <v>8382968519</v>
      </c>
      <c r="F73" s="24">
        <v>103239984192</v>
      </c>
      <c r="G73" s="4">
        <f t="shared" si="2"/>
        <v>13031258852</v>
      </c>
      <c r="H73" s="4">
        <f t="shared" si="2"/>
        <v>107242394231</v>
      </c>
      <c r="K73" s="4"/>
    </row>
    <row r="74" spans="2:11" ht="12.9" customHeight="1" x14ac:dyDescent="0.2">
      <c r="B74" s="20" t="s">
        <v>67</v>
      </c>
      <c r="C74" s="4">
        <v>4338085662</v>
      </c>
      <c r="D74" s="4">
        <v>3966570025</v>
      </c>
      <c r="E74" s="24">
        <v>8210853855</v>
      </c>
      <c r="F74" s="24">
        <v>101435065009</v>
      </c>
      <c r="G74" s="4">
        <f t="shared" si="2"/>
        <v>12548939517</v>
      </c>
      <c r="H74" s="4">
        <f t="shared" si="2"/>
        <v>105401635034</v>
      </c>
    </row>
    <row r="75" spans="2:11" ht="12.9" customHeight="1" x14ac:dyDescent="0.2">
      <c r="B75" s="20" t="s">
        <v>68</v>
      </c>
      <c r="C75" s="4">
        <v>4495305397</v>
      </c>
      <c r="D75" s="4">
        <v>3942342898</v>
      </c>
      <c r="E75" s="24">
        <v>9063035647</v>
      </c>
      <c r="F75" s="24">
        <v>113884338113</v>
      </c>
      <c r="G75" s="4">
        <f t="shared" si="2"/>
        <v>13558341044</v>
      </c>
      <c r="H75" s="4">
        <f t="shared" si="2"/>
        <v>117826681011</v>
      </c>
    </row>
    <row r="76" spans="2:11" ht="12.9" customHeight="1" x14ac:dyDescent="0.2">
      <c r="B76" s="20" t="s">
        <v>69</v>
      </c>
      <c r="C76" s="4">
        <v>4892037490</v>
      </c>
      <c r="D76" s="4">
        <v>4276485134</v>
      </c>
      <c r="E76" s="24">
        <v>13958317794</v>
      </c>
      <c r="F76" s="24">
        <v>126468526491</v>
      </c>
      <c r="G76" s="4">
        <f t="shared" si="2"/>
        <v>18850355284</v>
      </c>
      <c r="H76" s="4">
        <f t="shared" si="2"/>
        <v>130745011625</v>
      </c>
    </row>
    <row r="77" spans="2:11" ht="12.9" customHeight="1" x14ac:dyDescent="0.2">
      <c r="B77" s="20" t="s">
        <v>70</v>
      </c>
      <c r="C77" s="4">
        <v>4186538312</v>
      </c>
      <c r="D77" s="4">
        <v>3644856084</v>
      </c>
      <c r="E77" s="24">
        <v>7747661430</v>
      </c>
      <c r="F77" s="24">
        <v>103005023663</v>
      </c>
      <c r="G77" s="4">
        <f t="shared" si="2"/>
        <v>11934199742</v>
      </c>
      <c r="H77" s="4">
        <f t="shared" si="2"/>
        <v>106649879747</v>
      </c>
    </row>
    <row r="78" spans="2:11" ht="12.9" customHeight="1" x14ac:dyDescent="0.2">
      <c r="B78" s="20" t="s">
        <v>71</v>
      </c>
      <c r="C78" s="4">
        <v>4696082708</v>
      </c>
      <c r="D78" s="4">
        <v>3866108041</v>
      </c>
      <c r="E78" s="24">
        <v>9585001007</v>
      </c>
      <c r="F78" s="24">
        <v>118124393807</v>
      </c>
      <c r="G78" s="4">
        <f t="shared" si="2"/>
        <v>14281083715</v>
      </c>
      <c r="H78" s="4">
        <f t="shared" si="2"/>
        <v>121990501848</v>
      </c>
    </row>
    <row r="79" spans="2:11" ht="12.9" customHeight="1" x14ac:dyDescent="0.2">
      <c r="B79" s="20" t="s">
        <v>72</v>
      </c>
      <c r="C79" s="4">
        <v>4675264300</v>
      </c>
      <c r="D79" s="4">
        <v>4027648993</v>
      </c>
      <c r="E79" s="24">
        <v>8395244738</v>
      </c>
      <c r="F79" s="24">
        <v>109800175463</v>
      </c>
      <c r="G79" s="4">
        <f t="shared" si="2"/>
        <v>13070509038</v>
      </c>
      <c r="H79" s="4">
        <f t="shared" si="2"/>
        <v>113827824456</v>
      </c>
    </row>
    <row r="80" spans="2:11" ht="12.9" customHeight="1" x14ac:dyDescent="0.2">
      <c r="B80" s="20" t="s">
        <v>73</v>
      </c>
      <c r="C80" s="4">
        <v>4491998570</v>
      </c>
      <c r="D80" s="4">
        <v>3957958817</v>
      </c>
      <c r="E80" s="24">
        <v>8987729815</v>
      </c>
      <c r="F80" s="24">
        <v>107425599636</v>
      </c>
      <c r="G80" s="4">
        <f t="shared" si="2"/>
        <v>13479728385</v>
      </c>
      <c r="H80" s="4">
        <f t="shared" si="2"/>
        <v>111383558453</v>
      </c>
    </row>
    <row r="81" spans="2:8" ht="12.9" customHeight="1" x14ac:dyDescent="0.2">
      <c r="B81" s="20" t="s">
        <v>74</v>
      </c>
      <c r="C81" s="4">
        <v>5177364343</v>
      </c>
      <c r="D81" s="4">
        <v>4510692691</v>
      </c>
      <c r="E81" s="24">
        <v>12561828362</v>
      </c>
      <c r="F81" s="24">
        <v>137985059023</v>
      </c>
      <c r="G81" s="4">
        <f t="shared" si="2"/>
        <v>17739192705</v>
      </c>
      <c r="H81" s="4">
        <f t="shared" si="2"/>
        <v>142495751714</v>
      </c>
    </row>
    <row r="82" spans="2:8" ht="12.9" customHeight="1" x14ac:dyDescent="0.2">
      <c r="B82" s="11" t="s">
        <v>60</v>
      </c>
      <c r="C82" s="12">
        <f t="shared" ref="C82:H82" si="3">SUM(C70:C81)</f>
        <v>55202908566</v>
      </c>
      <c r="D82" s="12">
        <f t="shared" si="3"/>
        <v>47650476254</v>
      </c>
      <c r="E82" s="27">
        <f>SUM(E70:E81)</f>
        <v>113036014754</v>
      </c>
      <c r="F82" s="27">
        <f>SUM(F70:F81)</f>
        <v>1330734769018</v>
      </c>
      <c r="G82" s="12">
        <f t="shared" si="3"/>
        <v>168238923320</v>
      </c>
      <c r="H82" s="12">
        <f t="shared" si="3"/>
        <v>1378385245272</v>
      </c>
    </row>
    <row r="83" spans="2:8" ht="12.9" customHeight="1" x14ac:dyDescent="0.2">
      <c r="B83" s="20" t="s">
        <v>170</v>
      </c>
    </row>
    <row r="84" spans="2:8" ht="12.9" customHeight="1" x14ac:dyDescent="0.2">
      <c r="C84" s="4"/>
      <c r="D84" s="4"/>
      <c r="E84" s="4"/>
      <c r="F84" s="4"/>
      <c r="G84" s="4"/>
      <c r="H84" s="4"/>
    </row>
    <row r="85" spans="2:8" ht="12.9" customHeight="1" x14ac:dyDescent="0.2">
      <c r="B85" s="18" t="s">
        <v>215</v>
      </c>
    </row>
    <row r="86" spans="2:8" ht="12.9" customHeight="1" x14ac:dyDescent="0.2">
      <c r="G86" s="8" t="s">
        <v>9</v>
      </c>
    </row>
    <row r="107" spans="2:2" ht="12.9" customHeight="1" x14ac:dyDescent="0.2">
      <c r="B107" s="18" t="s">
        <v>216</v>
      </c>
    </row>
  </sheetData>
  <mergeCells count="8">
    <mergeCell ref="B5:B6"/>
    <mergeCell ref="C5:D5"/>
    <mergeCell ref="E5:F5"/>
    <mergeCell ref="G5:H5"/>
    <mergeCell ref="C68:D68"/>
    <mergeCell ref="E68:F68"/>
    <mergeCell ref="G68:H68"/>
    <mergeCell ref="B68:B69"/>
  </mergeCells>
  <pageMargins left="0.7" right="0.7" top="0.75" bottom="0.75" header="0.3" footer="0.3"/>
  <pageSetup paperSize="9" scale="69" orientation="portrait" horizontalDpi="1200" verticalDpi="1200" r:id="rId1"/>
  <rowBreaks count="1" manualBreakCount="1">
    <brk id="63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showGridLines="0" zoomScale="140" zoomScaleNormal="140" workbookViewId="0">
      <selection activeCell="B2" sqref="B2"/>
    </sheetView>
  </sheetViews>
  <sheetFormatPr defaultColWidth="9.28515625" defaultRowHeight="12.9" customHeight="1" x14ac:dyDescent="0.2"/>
  <cols>
    <col min="1" max="1" width="2.85546875" style="8" customWidth="1"/>
    <col min="2" max="2" width="25.140625" style="8" customWidth="1"/>
    <col min="3" max="3" width="18.140625" style="8" customWidth="1"/>
    <col min="4" max="4" width="22.140625" style="8" customWidth="1"/>
    <col min="5" max="16384" width="9.28515625" style="8"/>
  </cols>
  <sheetData>
    <row r="2" spans="2:4" ht="12.9" customHeight="1" x14ac:dyDescent="0.2">
      <c r="B2" s="18" t="s">
        <v>94</v>
      </c>
    </row>
    <row r="4" spans="2:4" ht="20.399999999999999" x14ac:dyDescent="0.2">
      <c r="B4" s="53" t="s">
        <v>95</v>
      </c>
      <c r="C4" s="52" t="s">
        <v>58</v>
      </c>
      <c r="D4" s="52" t="s">
        <v>96</v>
      </c>
    </row>
    <row r="5" spans="2:4" ht="12.9" customHeight="1" x14ac:dyDescent="0.2">
      <c r="B5" s="49" t="s">
        <v>97</v>
      </c>
      <c r="C5" s="4">
        <v>625783</v>
      </c>
      <c r="D5" s="4">
        <v>35276267</v>
      </c>
    </row>
    <row r="6" spans="2:4" ht="12.9" customHeight="1" x14ac:dyDescent="0.2">
      <c r="B6" s="49" t="s">
        <v>2</v>
      </c>
      <c r="C6" s="4">
        <v>39261344</v>
      </c>
      <c r="D6" s="4">
        <v>71358061</v>
      </c>
    </row>
    <row r="7" spans="2:4" ht="12.9" customHeight="1" x14ac:dyDescent="0.2">
      <c r="B7" s="49" t="s">
        <v>3</v>
      </c>
      <c r="C7" s="4">
        <v>0</v>
      </c>
      <c r="D7" s="4">
        <v>233595</v>
      </c>
    </row>
    <row r="8" spans="2:4" ht="12.9" customHeight="1" x14ac:dyDescent="0.2">
      <c r="B8" s="49" t="s">
        <v>98</v>
      </c>
      <c r="C8" s="4">
        <v>12544474</v>
      </c>
      <c r="D8" s="4">
        <v>1220763</v>
      </c>
    </row>
    <row r="9" spans="2:4" ht="12.9" customHeight="1" x14ac:dyDescent="0.2">
      <c r="B9" s="49" t="s">
        <v>99</v>
      </c>
      <c r="C9" s="4">
        <v>47098</v>
      </c>
      <c r="D9" s="4">
        <v>0</v>
      </c>
    </row>
    <row r="10" spans="2:4" ht="12.9" customHeight="1" x14ac:dyDescent="0.2">
      <c r="B10" s="49" t="s">
        <v>100</v>
      </c>
      <c r="C10" s="4">
        <v>297590</v>
      </c>
      <c r="D10" s="4">
        <v>46</v>
      </c>
    </row>
    <row r="11" spans="2:4" ht="12.9" customHeight="1" x14ac:dyDescent="0.2">
      <c r="B11" s="43" t="s">
        <v>101</v>
      </c>
      <c r="C11" s="23">
        <v>83807</v>
      </c>
      <c r="D11" s="23">
        <v>2627458</v>
      </c>
    </row>
    <row r="12" spans="2:4" ht="12.9" customHeight="1" x14ac:dyDescent="0.2">
      <c r="B12" s="20" t="s">
        <v>170</v>
      </c>
      <c r="C12" s="4"/>
      <c r="D12" s="4"/>
    </row>
    <row r="14" spans="2:4" ht="12.9" customHeight="1" x14ac:dyDescent="0.2">
      <c r="B14" s="18" t="s">
        <v>102</v>
      </c>
    </row>
    <row r="16" spans="2:4" ht="20.399999999999999" x14ac:dyDescent="0.2">
      <c r="B16" s="53" t="str">
        <f t="shared" ref="B16:D23" si="0">B4</f>
        <v>Payment method</v>
      </c>
      <c r="C16" s="52" t="str">
        <f t="shared" si="0"/>
        <v>Consumer</v>
      </c>
      <c r="D16" s="52" t="str">
        <f t="shared" si="0"/>
        <v>Business entity
(non-consumer)</v>
      </c>
    </row>
    <row r="17" spans="2:4" ht="12.9" customHeight="1" x14ac:dyDescent="0.2">
      <c r="B17" s="49" t="str">
        <f t="shared" si="0"/>
        <v>Over the counter</v>
      </c>
      <c r="C17" s="4">
        <v>3495968237</v>
      </c>
      <c r="D17" s="4">
        <v>394179621041</v>
      </c>
    </row>
    <row r="18" spans="2:4" ht="12.9" customHeight="1" x14ac:dyDescent="0.2">
      <c r="B18" s="49" t="str">
        <f t="shared" si="0"/>
        <v>Internet</v>
      </c>
      <c r="C18" s="4">
        <v>34367692312</v>
      </c>
      <c r="D18" s="4">
        <v>848219553628</v>
      </c>
    </row>
    <row r="19" spans="2:4" ht="12.9" customHeight="1" x14ac:dyDescent="0.2">
      <c r="B19" s="49" t="str">
        <f t="shared" si="0"/>
        <v>Telebanking</v>
      </c>
      <c r="C19" s="4">
        <v>0</v>
      </c>
      <c r="D19" s="4">
        <v>10044304645</v>
      </c>
    </row>
    <row r="20" spans="2:4" ht="12.9" customHeight="1" x14ac:dyDescent="0.2">
      <c r="B20" s="49" t="str">
        <f t="shared" si="0"/>
        <v>Mobile phone</v>
      </c>
      <c r="C20" s="4">
        <v>8844793652</v>
      </c>
      <c r="D20" s="4">
        <v>2599497599</v>
      </c>
    </row>
    <row r="21" spans="2:4" ht="12.9" customHeight="1" x14ac:dyDescent="0.2">
      <c r="B21" s="49" t="str">
        <f t="shared" si="0"/>
        <v>ATM/banking kiosk</v>
      </c>
      <c r="C21" s="4">
        <v>34556039</v>
      </c>
      <c r="D21" s="4">
        <v>0</v>
      </c>
    </row>
    <row r="22" spans="2:4" ht="12.9" customHeight="1" x14ac:dyDescent="0.2">
      <c r="B22" s="49" t="str">
        <f t="shared" si="0"/>
        <v>E-bill</v>
      </c>
      <c r="C22" s="4">
        <v>65581842</v>
      </c>
      <c r="D22" s="4">
        <v>19685</v>
      </c>
    </row>
    <row r="23" spans="2:4" ht="12.9" customHeight="1" x14ac:dyDescent="0.2">
      <c r="B23" s="22" t="str">
        <f t="shared" si="0"/>
        <v>Other</v>
      </c>
      <c r="C23" s="23">
        <v>841884172</v>
      </c>
      <c r="D23" s="23">
        <v>75691772420</v>
      </c>
    </row>
    <row r="24" spans="2:4" ht="12.9" customHeight="1" x14ac:dyDescent="0.2">
      <c r="B24" s="20" t="s">
        <v>170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="130" zoomScaleNormal="130" workbookViewId="0">
      <selection activeCell="B2" sqref="B2"/>
    </sheetView>
  </sheetViews>
  <sheetFormatPr defaultColWidth="9.28515625" defaultRowHeight="12.9" customHeight="1" x14ac:dyDescent="0.2"/>
  <cols>
    <col min="1" max="1" width="2.85546875" style="8" customWidth="1"/>
    <col min="2" max="2" width="24.140625" style="8" customWidth="1"/>
    <col min="3" max="3" width="15.85546875" style="8" customWidth="1"/>
    <col min="4" max="4" width="17.28515625" style="8" customWidth="1"/>
    <col min="5" max="5" width="16.140625" style="8" customWidth="1"/>
    <col min="6" max="6" width="19.140625" style="8" customWidth="1"/>
    <col min="7" max="16384" width="9.28515625" style="8"/>
  </cols>
  <sheetData>
    <row r="2" spans="2:6" ht="12.9" customHeight="1" x14ac:dyDescent="0.2">
      <c r="B2" s="18" t="s">
        <v>217</v>
      </c>
    </row>
    <row r="5" spans="2:6" ht="10.199999999999999" customHeight="1" x14ac:dyDescent="0.2">
      <c r="B5" s="60" t="s">
        <v>103</v>
      </c>
      <c r="C5" s="63" t="s">
        <v>58</v>
      </c>
      <c r="D5" s="63"/>
      <c r="E5" s="62" t="s">
        <v>59</v>
      </c>
      <c r="F5" s="62"/>
    </row>
    <row r="6" spans="2:6" ht="20.399999999999999" x14ac:dyDescent="0.2">
      <c r="B6" s="61"/>
      <c r="C6" s="41" t="s">
        <v>87</v>
      </c>
      <c r="D6" s="41" t="s">
        <v>15</v>
      </c>
      <c r="E6" s="52" t="str">
        <f t="shared" ref="E6:F6" si="0">C6</f>
        <v>Number of transactions</v>
      </c>
      <c r="F6" s="52" t="str">
        <f t="shared" si="0"/>
        <v>Value of transactions</v>
      </c>
    </row>
    <row r="7" spans="2:6" ht="12.9" customHeight="1" x14ac:dyDescent="0.2">
      <c r="B7" s="49" t="s">
        <v>104</v>
      </c>
      <c r="C7" s="24">
        <v>34</v>
      </c>
      <c r="D7" s="24">
        <v>29809</v>
      </c>
      <c r="E7" s="4">
        <v>485</v>
      </c>
      <c r="F7" s="4">
        <v>5769730</v>
      </c>
    </row>
    <row r="8" spans="2:6" ht="12.9" customHeight="1" x14ac:dyDescent="0.2">
      <c r="B8" s="49" t="s">
        <v>105</v>
      </c>
      <c r="C8" s="24">
        <v>27</v>
      </c>
      <c r="D8" s="24">
        <v>19084</v>
      </c>
      <c r="E8" s="4">
        <v>79</v>
      </c>
      <c r="F8" s="4">
        <v>168143</v>
      </c>
    </row>
    <row r="9" spans="2:6" ht="12.9" customHeight="1" x14ac:dyDescent="0.2">
      <c r="B9" s="43" t="s">
        <v>100</v>
      </c>
      <c r="C9" s="25">
        <v>9</v>
      </c>
      <c r="D9" s="25">
        <v>1940</v>
      </c>
      <c r="E9" s="23">
        <v>1</v>
      </c>
      <c r="F9" s="23">
        <v>447</v>
      </c>
    </row>
    <row r="10" spans="2:6" ht="12.9" customHeight="1" x14ac:dyDescent="0.2">
      <c r="B10" s="20" t="s">
        <v>170</v>
      </c>
    </row>
  </sheetData>
  <mergeCells count="3">
    <mergeCell ref="B5:B6"/>
    <mergeCell ref="C5:D5"/>
    <mergeCell ref="E5:F5"/>
  </mergeCells>
  <pageMargins left="0.7" right="0.7" top="0.75" bottom="0.75" header="0.3" footer="0.3"/>
  <pageSetup paperSize="9" scale="9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34</vt:i4>
      </vt:variant>
      <vt:variant>
        <vt:lpstr>Imenovani rasponi</vt:lpstr>
      </vt:variant>
      <vt:variant>
        <vt:i4>2</vt:i4>
      </vt:variant>
    </vt:vector>
  </HeadingPairs>
  <TitlesOfParts>
    <vt:vector size="36" baseType="lpstr">
      <vt:lpstr>Table 1</vt:lpstr>
      <vt:lpstr>Figure 1, 2, 3 and 4</vt:lpstr>
      <vt:lpstr>Figure 5</vt:lpstr>
      <vt:lpstr>Figure 6, 7 and 8</vt:lpstr>
      <vt:lpstr>Figure 9, 10 and 11</vt:lpstr>
      <vt:lpstr>Figure 12, 13 and 14</vt:lpstr>
      <vt:lpstr>Figure 15, 16, 17 and 18</vt:lpstr>
      <vt:lpstr>Table 2 and 3</vt:lpstr>
      <vt:lpstr>Table 4</vt:lpstr>
      <vt:lpstr>Figure 19</vt:lpstr>
      <vt:lpstr>Figure 20, 21 and 22</vt:lpstr>
      <vt:lpstr>Figure 23</vt:lpstr>
      <vt:lpstr>Figure 24, 25 and 26</vt:lpstr>
      <vt:lpstr>Figure 27 and 28</vt:lpstr>
      <vt:lpstr>Figure 29</vt:lpstr>
      <vt:lpstr>Figure 30</vt:lpstr>
      <vt:lpstr>Figure 31 and 32</vt:lpstr>
      <vt:lpstr>Figure 33</vt:lpstr>
      <vt:lpstr>Figure 34</vt:lpstr>
      <vt:lpstr>Figure 35</vt:lpstr>
      <vt:lpstr>Figure 36</vt:lpstr>
      <vt:lpstr>Figure 37</vt:lpstr>
      <vt:lpstr>Figure 38</vt:lpstr>
      <vt:lpstr>Figure 39</vt:lpstr>
      <vt:lpstr>Figure 40</vt:lpstr>
      <vt:lpstr>Figure 41 and 42</vt:lpstr>
      <vt:lpstr>Table 5</vt:lpstr>
      <vt:lpstr>Figure 43</vt:lpstr>
      <vt:lpstr>Table 6</vt:lpstr>
      <vt:lpstr>Table 7</vt:lpstr>
      <vt:lpstr>Figure 44 and 45</vt:lpstr>
      <vt:lpstr>Figure 46</vt:lpstr>
      <vt:lpstr>Figure 47</vt:lpstr>
      <vt:lpstr>Table 8</vt:lpstr>
      <vt:lpstr>'Figure 27 and 28'!Podrucje_ispisa</vt:lpstr>
      <vt:lpstr>'Figure 31 and 32'!Podrucje_ispisa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Sanja Špoljarić</cp:lastModifiedBy>
  <cp:lastPrinted>2017-02-15T07:43:45Z</cp:lastPrinted>
  <dcterms:created xsi:type="dcterms:W3CDTF">2016-02-25T14:37:25Z</dcterms:created>
  <dcterms:modified xsi:type="dcterms:W3CDTF">2017-02-15T14:10:30Z</dcterms:modified>
</cp:coreProperties>
</file>